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.1.2\prueba\obligaciones\JORGE 2024\TRANSPARENCIA\VINCULOS\XXXIA\"/>
    </mc:Choice>
  </mc:AlternateContent>
  <xr:revisionPtr revIDLastSave="0" documentId="13_ncr:1_{C53E5CBA-997C-4AF5-90B3-3E4F611B498B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COG!$A$1:$G$81</definedName>
    <definedName name="_xlnm.Print_Titles" localSheetId="0">COG!$1:$4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<sst xmlns="http://schemas.openxmlformats.org/spreadsheetml/2006/main" count="85" uniqueCount="85">
  <si>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</si>
  <si>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</si>
  <si>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</si>
  <si>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</si>
  <si>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</si>
  <si>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</si>
  <si>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</si>
  <si>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</si>
  <si>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</si>
  <si>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</si>
  <si>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</si>
  <si>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</si>
  <si>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</si>
  <si>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</si>
  <si>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</si>
  <si>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</si>
  <si>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</si>
  <si>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</si>
  <si>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</si>
  <si>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</si>
  <si>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</si>
  <si>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</si>
  <si>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</si>
  <si>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</si>
  <si>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</si>
  <si>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</si>
  <si>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</si>
  <si>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</si>
  <si>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</si>
  <si>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</si>
  <si>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</si>
  <si>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</si>
  <si>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</si>
  <si>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</si>
  <si>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</si>
  <si>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</si>
  <si>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</si>
  <si>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</si>
  <si>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</si>
  <si>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</si>
  <si>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</si>
  <si>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</si>
  <si>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</si>
  <si>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</si>
  <si>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</si>
  <si>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</si>
  <si>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</si>
  <si>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</si>
  <si>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</si>
  <si>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</si>
  <si>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</si>
  <si>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</si>
  <si>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</si>
  <si>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</si>
  <si>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</si>
  <si>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</si>
  <si>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</si>
  <si>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</si>
  <si>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</si>
  <si>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</si>
  <si>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</si>
  <si>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</si>
  <si>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</si>
  <si>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</si>
  <si>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</si>
  <si>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</si>
  <si>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</si>
  <si>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</si>
  <si>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</si>
  <si>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</si>
  <si>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</si>
  <si>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</si>
  <si>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</si>
  <si>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</si>
  <si>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</si>
  <si>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</si>
  <si>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</si>
  <si>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</si>
  <si>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</si>
  <si>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</si>
  <si>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</si>
  <si>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</si>
  <si>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</si>
  <si>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</si>
  <si>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Comité Municipal de Agua Potable y Alcantarillado de Salamanca, Guanajuato.
Estado Analítico del Ejercicio del Presupuesto de Egresos
Clasificación por Objeto del Gasto (Capítulo y Concepto)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</si>
</sst>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0</xdr:row>
      <xdr:rowOff>70485</xdr:rowOff>
    </xdr:from>
    <xdr:to>
      <xdr:col>0</xdr:col>
      <xdr:colOff>2085213</xdr:colOff>
      <xdr:row>0</xdr:row>
      <xdr:rowOff>570357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9351-2588-4B96-957A-75A22320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70485"/>
          <a:ext cx="551688" cy="499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topLeftCell="A19" zoomScaleNormal="100" zoomScalePageLayoutView="68" workbookViewId="0">
      <selection activeCell="N16" sqref="N16"/>
    </sheetView>
  </sheetViews>
  <sheetFormatPr baseColWidth="10" defaultColWidth="12" defaultRowHeight="11.25" x14ac:dyDescent="0.2"/>
  <cols>
    <col min="1" max="1" width="62.83203125" style="1" customWidth="1"/>
    <col min="2" max="7" width="17.83203125" style="1" customWidth="1"/>
    <col min="8" max="16384" width="12" style="1"/>
  </cols>
  <sheetData>
    <row r="1" spans="1:8" ht="50.1" customHeight="1" x14ac:dyDescent="0.2">
      <c r="A1" s="23" t="s">
        <v>84</v>
      </c>
      <c r="B1" s="24"/>
      <c r="C1" s="24"/>
      <c r="D1" s="24"/>
      <c r="E1" s="24"/>
      <c r="F1" s="24"/>
      <c r="G1" s="25"/>
    </row>
    <row r="2" spans="1:8" x14ac:dyDescent="0.2">
      <c r="A2" s="14"/>
      <c r="B2" s="11"/>
      <c r="C2" s="12"/>
      <c r="D2" s="10" t="s">
        <v>15</v>
      </c>
      <c r="E2" s="12"/>
      <c r="F2" s="13"/>
      <c r="G2" s="26" t="s">
        <v>14</v>
      </c>
    </row>
    <row r="3" spans="1:8" ht="24.95" customHeight="1" x14ac:dyDescent="0.2">
      <c r="A3" s="15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7"/>
    </row>
    <row r="4" spans="1:8" x14ac:dyDescent="0.2">
      <c r="A4" s="16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9" t="s">
        <v>16</v>
      </c>
      <c r="B5" s="5">
        <f>SUM(B6:B12)</f>
        <v>112178816.46999998</v>
      </c>
      <c r="C5" s="5">
        <f>SUM(C6:C12)</f>
        <v>1.1641532182693481E-10</v>
      </c>
      <c r="D5" s="5">
        <f>B5+C5</f>
        <v>112178816.46999998</v>
      </c>
      <c r="E5" s="5">
        <f>SUM(E6:E12)</f>
        <v>45137861.140000001</v>
      </c>
      <c r="F5" s="5">
        <f>SUM(F6:F12)</f>
        <v>45137861.140000001</v>
      </c>
      <c r="G5" s="5">
        <f>D5-E5</f>
        <v>67040955.329999983</v>
      </c>
    </row>
    <row r="6" spans="1:8" x14ac:dyDescent="0.2">
      <c r="A6" s="17" t="s">
        <v>20</v>
      </c>
      <c r="B6" s="4">
        <v>57560293.460000001</v>
      </c>
      <c r="C6" s="4">
        <v>1287254.08</v>
      </c>
      <c r="D6" s="4">
        <f t="shared" ref="D6:D69" si="0">B6+C6</f>
        <v>58847547.539999999</v>
      </c>
      <c r="E6" s="4">
        <v>26357617.399999999</v>
      </c>
      <c r="F6" s="4">
        <v>26357617.399999999</v>
      </c>
      <c r="G6" s="4">
        <f t="shared" ref="G6:G69" si="1">D6-E6</f>
        <v>32489930.140000001</v>
      </c>
      <c r="H6" s="21"/>
    </row>
    <row r="7" spans="1:8" x14ac:dyDescent="0.2">
      <c r="A7" s="17" t="s">
        <v>21</v>
      </c>
      <c r="B7" s="4">
        <v>208000</v>
      </c>
      <c r="C7" s="4">
        <v>0</v>
      </c>
      <c r="D7" s="4">
        <f t="shared" si="0"/>
        <v>208000</v>
      </c>
      <c r="E7" s="4">
        <v>4800</v>
      </c>
      <c r="F7" s="4">
        <v>4800</v>
      </c>
      <c r="G7" s="4">
        <f t="shared" si="1"/>
        <v>203200</v>
      </c>
      <c r="H7" s="21"/>
    </row>
    <row r="8" spans="1:8" x14ac:dyDescent="0.2">
      <c r="A8" s="17" t="s">
        <v>22</v>
      </c>
      <c r="B8" s="4">
        <v>11899693.98</v>
      </c>
      <c r="C8" s="4">
        <v>34733.78</v>
      </c>
      <c r="D8" s="4">
        <f t="shared" si="0"/>
        <v>11934427.76</v>
      </c>
      <c r="E8" s="4">
        <v>2790063.08</v>
      </c>
      <c r="F8" s="4">
        <v>2790063.08</v>
      </c>
      <c r="G8" s="4">
        <f t="shared" si="1"/>
        <v>9144364.6799999997</v>
      </c>
      <c r="H8" s="21"/>
    </row>
    <row r="9" spans="1:8" x14ac:dyDescent="0.2">
      <c r="A9" s="17" t="s">
        <v>1</v>
      </c>
      <c r="B9" s="4">
        <v>23022783.379999999</v>
      </c>
      <c r="C9" s="4">
        <v>-1244617.71</v>
      </c>
      <c r="D9" s="4">
        <f t="shared" si="0"/>
        <v>21778165.669999998</v>
      </c>
      <c r="E9" s="4">
        <v>8053831.9299999997</v>
      </c>
      <c r="F9" s="4">
        <v>8053831.9299999997</v>
      </c>
      <c r="G9" s="4">
        <f t="shared" si="1"/>
        <v>13724333.739999998</v>
      </c>
      <c r="H9" s="21"/>
    </row>
    <row r="10" spans="1:8" x14ac:dyDescent="0.2">
      <c r="A10" s="17" t="s">
        <v>23</v>
      </c>
      <c r="B10" s="4">
        <v>18449347.239999998</v>
      </c>
      <c r="C10" s="4">
        <v>264804.23</v>
      </c>
      <c r="D10" s="4">
        <f t="shared" si="0"/>
        <v>18714151.469999999</v>
      </c>
      <c r="E10" s="4">
        <v>7931548.7300000004</v>
      </c>
      <c r="F10" s="4">
        <v>7931548.7300000004</v>
      </c>
      <c r="G10" s="4">
        <f t="shared" si="1"/>
        <v>10782602.739999998</v>
      </c>
      <c r="H10" s="21"/>
    </row>
    <row r="11" spans="1:8" x14ac:dyDescent="0.2">
      <c r="A11" s="17" t="s">
        <v>2</v>
      </c>
      <c r="B11" s="4">
        <v>1038698.41</v>
      </c>
      <c r="C11" s="4">
        <v>-342174.38</v>
      </c>
      <c r="D11" s="4">
        <f t="shared" si="0"/>
        <v>696524.03</v>
      </c>
      <c r="E11" s="4">
        <v>0</v>
      </c>
      <c r="F11" s="4">
        <v>0</v>
      </c>
      <c r="G11" s="4">
        <f t="shared" si="1"/>
        <v>696524.03</v>
      </c>
      <c r="H11" s="21"/>
    </row>
    <row r="12" spans="1:8" x14ac:dyDescent="0.2">
      <c r="A12" s="17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  <c r="H12" s="21"/>
    </row>
    <row r="13" spans="1:8" x14ac:dyDescent="0.2">
      <c r="A13" s="9" t="s">
        <v>79</v>
      </c>
      <c r="B13" s="6">
        <f>SUM(B14:B22)</f>
        <v>45826380</v>
      </c>
      <c r="C13" s="6">
        <f>SUM(C14:C22)</f>
        <v>2667891.87</v>
      </c>
      <c r="D13" s="6">
        <f t="shared" si="0"/>
        <v>48494271.869999997</v>
      </c>
      <c r="E13" s="6">
        <f>SUM(E14:E22)</f>
        <v>15552166.279999997</v>
      </c>
      <c r="F13" s="6">
        <f>SUM(F14:F22)</f>
        <v>15218883.759999998</v>
      </c>
      <c r="G13" s="6">
        <f t="shared" si="1"/>
        <v>32942105.59</v>
      </c>
      <c r="H13" s="22"/>
    </row>
    <row r="14" spans="1:8" x14ac:dyDescent="0.2">
      <c r="A14" s="17" t="s">
        <v>25</v>
      </c>
      <c r="B14" s="4">
        <v>3253000</v>
      </c>
      <c r="C14" s="4">
        <v>151839.26999999999</v>
      </c>
      <c r="D14" s="4">
        <f t="shared" si="0"/>
        <v>3404839.27</v>
      </c>
      <c r="E14" s="4">
        <v>1067604.49</v>
      </c>
      <c r="F14" s="4">
        <v>1067604.49</v>
      </c>
      <c r="G14" s="4">
        <f t="shared" si="1"/>
        <v>2337234.7800000003</v>
      </c>
      <c r="H14" s="21"/>
    </row>
    <row r="15" spans="1:8" x14ac:dyDescent="0.2">
      <c r="A15" s="17" t="s">
        <v>26</v>
      </c>
      <c r="B15" s="4">
        <v>300000</v>
      </c>
      <c r="C15" s="4">
        <v>0</v>
      </c>
      <c r="D15" s="4">
        <f t="shared" si="0"/>
        <v>300000</v>
      </c>
      <c r="E15" s="4">
        <v>99474.61</v>
      </c>
      <c r="F15" s="4">
        <v>99474.61</v>
      </c>
      <c r="G15" s="4">
        <f t="shared" si="1"/>
        <v>200525.39</v>
      </c>
      <c r="H15" s="21"/>
    </row>
    <row r="16" spans="1:8" x14ac:dyDescent="0.2">
      <c r="A16" s="17" t="s">
        <v>27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  <c r="H16" s="21"/>
    </row>
    <row r="17" spans="1:8" x14ac:dyDescent="0.2">
      <c r="A17" s="17" t="s">
        <v>28</v>
      </c>
      <c r="B17" s="4">
        <v>23842000</v>
      </c>
      <c r="C17" s="4">
        <v>-1008933.31</v>
      </c>
      <c r="D17" s="4">
        <f t="shared" si="0"/>
        <v>22833066.690000001</v>
      </c>
      <c r="E17" s="4">
        <v>8875329.6999999993</v>
      </c>
      <c r="F17" s="4">
        <v>8769652.2699999996</v>
      </c>
      <c r="G17" s="4">
        <f t="shared" si="1"/>
        <v>13957736.990000002</v>
      </c>
      <c r="H17" s="21"/>
    </row>
    <row r="18" spans="1:8" x14ac:dyDescent="0.2">
      <c r="A18" s="17" t="s">
        <v>29</v>
      </c>
      <c r="B18" s="4">
        <v>2640000</v>
      </c>
      <c r="C18" s="4">
        <v>231900.35</v>
      </c>
      <c r="D18" s="4">
        <f t="shared" si="0"/>
        <v>2871900.35</v>
      </c>
      <c r="E18" s="4">
        <v>213856.4</v>
      </c>
      <c r="F18" s="4">
        <v>213856.4</v>
      </c>
      <c r="G18" s="4">
        <f t="shared" si="1"/>
        <v>2658043.9500000002</v>
      </c>
      <c r="H18" s="21"/>
    </row>
    <row r="19" spans="1:8" x14ac:dyDescent="0.2">
      <c r="A19" s="17" t="s">
        <v>30</v>
      </c>
      <c r="B19" s="4">
        <v>6555000</v>
      </c>
      <c r="C19" s="4">
        <v>3000000</v>
      </c>
      <c r="D19" s="4">
        <f t="shared" si="0"/>
        <v>9555000</v>
      </c>
      <c r="E19" s="4">
        <v>2961293.52</v>
      </c>
      <c r="F19" s="4">
        <v>2954323.27</v>
      </c>
      <c r="G19" s="4">
        <f t="shared" si="1"/>
        <v>6593706.4800000004</v>
      </c>
      <c r="H19" s="21"/>
    </row>
    <row r="20" spans="1:8" x14ac:dyDescent="0.2">
      <c r="A20" s="17" t="s">
        <v>31</v>
      </c>
      <c r="B20" s="4">
        <v>3054280</v>
      </c>
      <c r="C20" s="4">
        <v>141780.97</v>
      </c>
      <c r="D20" s="4">
        <f t="shared" si="0"/>
        <v>3196060.97</v>
      </c>
      <c r="E20" s="4">
        <v>1049517.8600000001</v>
      </c>
      <c r="F20" s="4">
        <v>1049517.8600000001</v>
      </c>
      <c r="G20" s="4">
        <f t="shared" si="1"/>
        <v>2146543.1100000003</v>
      </c>
      <c r="H20" s="21"/>
    </row>
    <row r="21" spans="1:8" x14ac:dyDescent="0.2">
      <c r="A21" s="17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  <c r="H21" s="21"/>
    </row>
    <row r="22" spans="1:8" x14ac:dyDescent="0.2">
      <c r="A22" s="17" t="s">
        <v>33</v>
      </c>
      <c r="B22" s="4">
        <v>6182100</v>
      </c>
      <c r="C22" s="4">
        <v>151304.59</v>
      </c>
      <c r="D22" s="4">
        <f t="shared" si="0"/>
        <v>6333404.5899999999</v>
      </c>
      <c r="E22" s="4">
        <v>1285089.7</v>
      </c>
      <c r="F22" s="4">
        <v>1064454.8600000001</v>
      </c>
      <c r="G22" s="4">
        <f t="shared" si="1"/>
        <v>5048314.8899999997</v>
      </c>
      <c r="H22" s="21"/>
    </row>
    <row r="23" spans="1:8" x14ac:dyDescent="0.2">
      <c r="A23" s="9" t="s">
        <v>17</v>
      </c>
      <c r="B23" s="6">
        <f>SUM(B24:B32)</f>
        <v>89623404.219999999</v>
      </c>
      <c r="C23" s="6">
        <f>SUM(C24:C32)</f>
        <v>-2303217.63</v>
      </c>
      <c r="D23" s="6">
        <f t="shared" si="0"/>
        <v>87320186.590000004</v>
      </c>
      <c r="E23" s="6">
        <f>SUM(E24:E32)</f>
        <v>29023679.829999998</v>
      </c>
      <c r="F23" s="6">
        <f>SUM(F24:F32)</f>
        <v>26844312.829999998</v>
      </c>
      <c r="G23" s="6">
        <f t="shared" si="1"/>
        <v>58296506.760000005</v>
      </c>
      <c r="H23" s="22"/>
    </row>
    <row r="24" spans="1:8" x14ac:dyDescent="0.2">
      <c r="A24" s="17" t="s">
        <v>34</v>
      </c>
      <c r="B24" s="4">
        <v>43000000</v>
      </c>
      <c r="C24" s="4">
        <v>-3984960.17</v>
      </c>
      <c r="D24" s="4">
        <f t="shared" si="0"/>
        <v>39015039.829999998</v>
      </c>
      <c r="E24" s="4">
        <v>14873369.25</v>
      </c>
      <c r="F24" s="4">
        <v>14873369.25</v>
      </c>
      <c r="G24" s="4">
        <f t="shared" si="1"/>
        <v>24141670.579999998</v>
      </c>
      <c r="H24" s="21"/>
    </row>
    <row r="25" spans="1:8" x14ac:dyDescent="0.2">
      <c r="A25" s="17" t="s">
        <v>35</v>
      </c>
      <c r="B25" s="4">
        <v>1546000</v>
      </c>
      <c r="C25" s="4">
        <v>0</v>
      </c>
      <c r="D25" s="4">
        <f t="shared" si="0"/>
        <v>1546000</v>
      </c>
      <c r="E25" s="4">
        <v>218924.44</v>
      </c>
      <c r="F25" s="4">
        <v>218924.44</v>
      </c>
      <c r="G25" s="4">
        <f t="shared" si="1"/>
        <v>1327075.56</v>
      </c>
      <c r="H25" s="21"/>
    </row>
    <row r="26" spans="1:8" x14ac:dyDescent="0.2">
      <c r="A26" s="17" t="s">
        <v>36</v>
      </c>
      <c r="B26" s="4">
        <v>12140000</v>
      </c>
      <c r="C26" s="4">
        <v>1179666.3999999999</v>
      </c>
      <c r="D26" s="4">
        <f t="shared" si="0"/>
        <v>13319666.4</v>
      </c>
      <c r="E26" s="4">
        <v>4005089.54</v>
      </c>
      <c r="F26" s="4">
        <v>4005089.54</v>
      </c>
      <c r="G26" s="4">
        <f t="shared" si="1"/>
        <v>9314576.8599999994</v>
      </c>
      <c r="H26" s="21"/>
    </row>
    <row r="27" spans="1:8" x14ac:dyDescent="0.2">
      <c r="A27" s="17" t="s">
        <v>37</v>
      </c>
      <c r="B27" s="4">
        <v>2898000</v>
      </c>
      <c r="C27" s="4">
        <v>18311.37</v>
      </c>
      <c r="D27" s="4">
        <f t="shared" si="0"/>
        <v>2916311.37</v>
      </c>
      <c r="E27" s="4">
        <v>1781270.97</v>
      </c>
      <c r="F27" s="4">
        <v>1781270.97</v>
      </c>
      <c r="G27" s="4">
        <f t="shared" si="1"/>
        <v>1135040.4000000001</v>
      </c>
      <c r="H27" s="21"/>
    </row>
    <row r="28" spans="1:8" x14ac:dyDescent="0.2">
      <c r="A28" s="17" t="s">
        <v>38</v>
      </c>
      <c r="B28" s="4">
        <v>9541500</v>
      </c>
      <c r="C28" s="4">
        <v>483764.77</v>
      </c>
      <c r="D28" s="4">
        <f t="shared" si="0"/>
        <v>10025264.77</v>
      </c>
      <c r="E28" s="4">
        <v>2218465.06</v>
      </c>
      <c r="F28" s="4">
        <v>2218465.06</v>
      </c>
      <c r="G28" s="4">
        <f t="shared" si="1"/>
        <v>7806799.709999999</v>
      </c>
      <c r="H28" s="21"/>
    </row>
    <row r="29" spans="1:8" x14ac:dyDescent="0.2">
      <c r="A29" s="17" t="s">
        <v>39</v>
      </c>
      <c r="B29" s="4">
        <v>4127000</v>
      </c>
      <c r="C29" s="4">
        <v>0</v>
      </c>
      <c r="D29" s="4">
        <f t="shared" si="0"/>
        <v>4127000</v>
      </c>
      <c r="E29" s="4">
        <v>323266.84999999998</v>
      </c>
      <c r="F29" s="4">
        <v>323266.84999999998</v>
      </c>
      <c r="G29" s="4">
        <f t="shared" si="1"/>
        <v>3803733.15</v>
      </c>
      <c r="H29" s="21"/>
    </row>
    <row r="30" spans="1:8" x14ac:dyDescent="0.2">
      <c r="A30" s="17" t="s">
        <v>40</v>
      </c>
      <c r="B30" s="4">
        <v>758000</v>
      </c>
      <c r="C30" s="4">
        <v>0</v>
      </c>
      <c r="D30" s="4">
        <f t="shared" si="0"/>
        <v>758000</v>
      </c>
      <c r="E30" s="4">
        <v>26761.26</v>
      </c>
      <c r="F30" s="4">
        <v>26761.26</v>
      </c>
      <c r="G30" s="4">
        <f t="shared" si="1"/>
        <v>731238.74</v>
      </c>
      <c r="H30" s="21"/>
    </row>
    <row r="31" spans="1:8" x14ac:dyDescent="0.2">
      <c r="A31" s="17" t="s">
        <v>41</v>
      </c>
      <c r="B31" s="4">
        <v>405000</v>
      </c>
      <c r="C31" s="4">
        <v>0</v>
      </c>
      <c r="D31" s="4">
        <f t="shared" si="0"/>
        <v>405000</v>
      </c>
      <c r="E31" s="4">
        <v>27122.240000000002</v>
      </c>
      <c r="F31" s="4">
        <v>27122.240000000002</v>
      </c>
      <c r="G31" s="4">
        <f t="shared" si="1"/>
        <v>377877.76000000001</v>
      </c>
      <c r="H31" s="21"/>
    </row>
    <row r="32" spans="1:8" x14ac:dyDescent="0.2">
      <c r="A32" s="17" t="s">
        <v>0</v>
      </c>
      <c r="B32" s="4">
        <v>15207904.220000001</v>
      </c>
      <c r="C32" s="4">
        <v>0</v>
      </c>
      <c r="D32" s="4">
        <f t="shared" si="0"/>
        <v>15207904.220000001</v>
      </c>
      <c r="E32" s="4">
        <v>5549410.2199999997</v>
      </c>
      <c r="F32" s="4">
        <v>3370043.22</v>
      </c>
      <c r="G32" s="4">
        <f t="shared" si="1"/>
        <v>9658494</v>
      </c>
      <c r="H32" s="21"/>
    </row>
    <row r="33" spans="1:8" x14ac:dyDescent="0.2">
      <c r="A33" s="9" t="s">
        <v>80</v>
      </c>
      <c r="B33" s="6">
        <f>SUM(B34:B42)</f>
        <v>100000</v>
      </c>
      <c r="C33" s="6">
        <f>SUM(C34:C42)</f>
        <v>0</v>
      </c>
      <c r="D33" s="6">
        <f t="shared" si="0"/>
        <v>100000</v>
      </c>
      <c r="E33" s="6">
        <f>SUM(E34:E42)</f>
        <v>19865.03</v>
      </c>
      <c r="F33" s="6">
        <f>SUM(F34:F42)</f>
        <v>19865.03</v>
      </c>
      <c r="G33" s="6">
        <f t="shared" si="1"/>
        <v>80134.97</v>
      </c>
      <c r="H33" s="22"/>
    </row>
    <row r="34" spans="1:8" x14ac:dyDescent="0.2">
      <c r="A34" s="17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  <c r="H34" s="21"/>
    </row>
    <row r="35" spans="1:8" x14ac:dyDescent="0.2">
      <c r="A35" s="17" t="s">
        <v>43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  <c r="H35" s="21"/>
    </row>
    <row r="36" spans="1:8" x14ac:dyDescent="0.2">
      <c r="A36" s="17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  <c r="H36" s="21"/>
    </row>
    <row r="37" spans="1:8" x14ac:dyDescent="0.2">
      <c r="A37" s="17" t="s">
        <v>45</v>
      </c>
      <c r="B37" s="4">
        <v>100000</v>
      </c>
      <c r="C37" s="4">
        <v>0</v>
      </c>
      <c r="D37" s="4">
        <f t="shared" si="0"/>
        <v>100000</v>
      </c>
      <c r="E37" s="4">
        <v>19865.03</v>
      </c>
      <c r="F37" s="4">
        <v>19865.03</v>
      </c>
      <c r="G37" s="4">
        <f t="shared" si="1"/>
        <v>80134.97</v>
      </c>
      <c r="H37" s="21"/>
    </row>
    <row r="38" spans="1:8" x14ac:dyDescent="0.2">
      <c r="A38" s="17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  <c r="H38" s="21"/>
    </row>
    <row r="39" spans="1:8" x14ac:dyDescent="0.2">
      <c r="A39" s="17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  <c r="H39" s="21"/>
    </row>
    <row r="40" spans="1:8" x14ac:dyDescent="0.2">
      <c r="A40" s="17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  <c r="H40" s="21"/>
    </row>
    <row r="41" spans="1:8" x14ac:dyDescent="0.2">
      <c r="A41" s="17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  <c r="H41" s="21"/>
    </row>
    <row r="42" spans="1:8" x14ac:dyDescent="0.2">
      <c r="A42" s="17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  <c r="H42" s="21"/>
    </row>
    <row r="43" spans="1:8" x14ac:dyDescent="0.2">
      <c r="A43" s="9" t="s">
        <v>81</v>
      </c>
      <c r="B43" s="6">
        <f>SUM(B44:B52)</f>
        <v>4552000</v>
      </c>
      <c r="C43" s="6">
        <f>SUM(C44:C52)</f>
        <v>40137338.289999999</v>
      </c>
      <c r="D43" s="6">
        <f t="shared" si="0"/>
        <v>44689338.289999999</v>
      </c>
      <c r="E43" s="6">
        <f>SUM(E44:E52)</f>
        <v>21601384.620000001</v>
      </c>
      <c r="F43" s="6">
        <f>SUM(F44:F52)</f>
        <v>21601384.620000001</v>
      </c>
      <c r="G43" s="6">
        <f t="shared" si="1"/>
        <v>23087953.669999998</v>
      </c>
      <c r="H43" s="22"/>
    </row>
    <row r="44" spans="1:8" x14ac:dyDescent="0.2">
      <c r="A44" s="18" t="s">
        <v>49</v>
      </c>
      <c r="B44" s="4">
        <v>900000</v>
      </c>
      <c r="C44" s="4">
        <v>85985</v>
      </c>
      <c r="D44" s="4">
        <f t="shared" si="0"/>
        <v>985985</v>
      </c>
      <c r="E44" s="4">
        <v>830627.35</v>
      </c>
      <c r="F44" s="4">
        <v>830627.35</v>
      </c>
      <c r="G44" s="4">
        <f t="shared" si="1"/>
        <v>155357.65000000002</v>
      </c>
      <c r="H44" s="21"/>
    </row>
    <row r="45" spans="1:8" x14ac:dyDescent="0.2">
      <c r="A45" s="17" t="s">
        <v>50</v>
      </c>
      <c r="B45" s="4">
        <v>50000</v>
      </c>
      <c r="C45" s="4">
        <v>103937.71</v>
      </c>
      <c r="D45" s="4">
        <f t="shared" si="0"/>
        <v>153937.71000000002</v>
      </c>
      <c r="E45" s="4">
        <v>0</v>
      </c>
      <c r="F45" s="4">
        <v>0</v>
      </c>
      <c r="G45" s="4">
        <f t="shared" si="1"/>
        <v>153937.71000000002</v>
      </c>
      <c r="H45" s="21"/>
    </row>
    <row r="46" spans="1:8" x14ac:dyDescent="0.2">
      <c r="A46" s="17" t="s">
        <v>51</v>
      </c>
      <c r="B46" s="4">
        <v>100000</v>
      </c>
      <c r="C46" s="4">
        <v>0</v>
      </c>
      <c r="D46" s="4">
        <f t="shared" si="0"/>
        <v>100000</v>
      </c>
      <c r="E46" s="4">
        <v>13903.43</v>
      </c>
      <c r="F46" s="4">
        <v>13903.43</v>
      </c>
      <c r="G46" s="4">
        <f t="shared" si="1"/>
        <v>86096.57</v>
      </c>
      <c r="H46" s="21"/>
    </row>
    <row r="47" spans="1:8" x14ac:dyDescent="0.2">
      <c r="A47" s="17" t="s">
        <v>52</v>
      </c>
      <c r="B47" s="4">
        <v>420000</v>
      </c>
      <c r="C47" s="4">
        <v>21202768.93</v>
      </c>
      <c r="D47" s="4">
        <f t="shared" si="0"/>
        <v>21622768.93</v>
      </c>
      <c r="E47" s="4">
        <v>17852768.93</v>
      </c>
      <c r="F47" s="4">
        <v>17852768.93</v>
      </c>
      <c r="G47" s="4">
        <f t="shared" si="1"/>
        <v>3770000</v>
      </c>
      <c r="H47" s="21"/>
    </row>
    <row r="48" spans="1:8" x14ac:dyDescent="0.2">
      <c r="A48" s="17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  <c r="H48" s="21"/>
    </row>
    <row r="49" spans="1:8" x14ac:dyDescent="0.2">
      <c r="A49" s="17" t="s">
        <v>54</v>
      </c>
      <c r="B49" s="4">
        <v>1967000</v>
      </c>
      <c r="C49" s="4">
        <v>16055646.65</v>
      </c>
      <c r="D49" s="4">
        <f t="shared" si="0"/>
        <v>18022646.649999999</v>
      </c>
      <c r="E49" s="4">
        <v>2744388.62</v>
      </c>
      <c r="F49" s="4">
        <v>2744388.62</v>
      </c>
      <c r="G49" s="4">
        <f t="shared" si="1"/>
        <v>15278258.029999997</v>
      </c>
      <c r="H49" s="21"/>
    </row>
    <row r="50" spans="1:8" x14ac:dyDescent="0.2">
      <c r="A50" s="17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  <c r="H50" s="21"/>
    </row>
    <row r="51" spans="1:8" x14ac:dyDescent="0.2">
      <c r="A51" s="17" t="s">
        <v>56</v>
      </c>
      <c r="B51" s="4">
        <v>100000</v>
      </c>
      <c r="C51" s="4">
        <v>1200000</v>
      </c>
      <c r="D51" s="4">
        <f t="shared" si="0"/>
        <v>1300000</v>
      </c>
      <c r="E51" s="4">
        <v>0</v>
      </c>
      <c r="F51" s="4">
        <v>0</v>
      </c>
      <c r="G51" s="4">
        <f t="shared" si="1"/>
        <v>1300000</v>
      </c>
      <c r="H51" s="21"/>
    </row>
    <row r="52" spans="1:8" x14ac:dyDescent="0.2">
      <c r="A52" s="17" t="s">
        <v>57</v>
      </c>
      <c r="B52" s="4">
        <v>1015000</v>
      </c>
      <c r="C52" s="4">
        <v>1489000</v>
      </c>
      <c r="D52" s="4">
        <f t="shared" si="0"/>
        <v>2504000</v>
      </c>
      <c r="E52" s="4">
        <v>159696.29</v>
      </c>
      <c r="F52" s="4">
        <v>159696.29</v>
      </c>
      <c r="G52" s="4">
        <f t="shared" si="1"/>
        <v>2344303.71</v>
      </c>
      <c r="H52" s="21"/>
    </row>
    <row r="53" spans="1:8" x14ac:dyDescent="0.2">
      <c r="A53" s="9" t="s">
        <v>18</v>
      </c>
      <c r="B53" s="6">
        <f>SUM(B54:B56)</f>
        <v>13879156.939999999</v>
      </c>
      <c r="C53" s="6">
        <f>SUM(C54:C56)</f>
        <v>172909571.29999998</v>
      </c>
      <c r="D53" s="6">
        <f t="shared" si="0"/>
        <v>186788728.23999998</v>
      </c>
      <c r="E53" s="6">
        <f>SUM(E54:E56)</f>
        <v>23976029.740000002</v>
      </c>
      <c r="F53" s="6">
        <f>SUM(F54:F56)</f>
        <v>23976029.740000002</v>
      </c>
      <c r="G53" s="6">
        <f t="shared" si="1"/>
        <v>162812698.49999997</v>
      </c>
      <c r="H53" s="22"/>
    </row>
    <row r="54" spans="1:8" x14ac:dyDescent="0.2">
      <c r="A54" s="17" t="s">
        <v>58</v>
      </c>
      <c r="B54" s="4">
        <v>13379156.939999999</v>
      </c>
      <c r="C54" s="4">
        <v>108727625.20999999</v>
      </c>
      <c r="D54" s="4">
        <f t="shared" si="0"/>
        <v>122106782.14999999</v>
      </c>
      <c r="E54" s="4">
        <v>22407697.890000001</v>
      </c>
      <c r="F54" s="4">
        <v>22407697.890000001</v>
      </c>
      <c r="G54" s="4">
        <f t="shared" si="1"/>
        <v>99699084.25999999</v>
      </c>
      <c r="H54" s="21"/>
    </row>
    <row r="55" spans="1:8" x14ac:dyDescent="0.2">
      <c r="A55" s="17" t="s">
        <v>59</v>
      </c>
      <c r="B55" s="4">
        <v>500000</v>
      </c>
      <c r="C55" s="4">
        <v>63155000</v>
      </c>
      <c r="D55" s="4">
        <f t="shared" si="0"/>
        <v>63655000</v>
      </c>
      <c r="E55" s="4">
        <v>1504733.69</v>
      </c>
      <c r="F55" s="4">
        <v>1504733.69</v>
      </c>
      <c r="G55" s="4">
        <f t="shared" si="1"/>
        <v>62150266.310000002</v>
      </c>
      <c r="H55" s="21"/>
    </row>
    <row r="56" spans="1:8" x14ac:dyDescent="0.2">
      <c r="A56" s="17" t="s">
        <v>60</v>
      </c>
      <c r="B56" s="4">
        <v>0</v>
      </c>
      <c r="C56" s="4">
        <v>1026946.09</v>
      </c>
      <c r="D56" s="4">
        <f t="shared" si="0"/>
        <v>1026946.09</v>
      </c>
      <c r="E56" s="4">
        <v>63598.16</v>
      </c>
      <c r="F56" s="4">
        <v>63598.16</v>
      </c>
      <c r="G56" s="4">
        <f t="shared" si="1"/>
        <v>963347.92999999993</v>
      </c>
      <c r="H56" s="21"/>
    </row>
    <row r="57" spans="1:8" x14ac:dyDescent="0.2">
      <c r="A57" s="9" t="s">
        <v>82</v>
      </c>
      <c r="B57" s="6">
        <f>SUM(B58:B64)</f>
        <v>0</v>
      </c>
      <c r="C57" s="6">
        <f>SUM(C58:C64)</f>
        <v>71883618.489999995</v>
      </c>
      <c r="D57" s="6">
        <f t="shared" si="0"/>
        <v>71883618.489999995</v>
      </c>
      <c r="E57" s="6">
        <f>SUM(E58:E64)</f>
        <v>0</v>
      </c>
      <c r="F57" s="6">
        <f>SUM(F58:F64)</f>
        <v>0</v>
      </c>
      <c r="G57" s="6">
        <f t="shared" si="1"/>
        <v>71883618.489999995</v>
      </c>
      <c r="H57" s="22"/>
    </row>
    <row r="58" spans="1:8" x14ac:dyDescent="0.2">
      <c r="A58" s="17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  <c r="H58" s="21"/>
    </row>
    <row r="59" spans="1:8" x14ac:dyDescent="0.2">
      <c r="A59" s="17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  <c r="H59" s="21"/>
    </row>
    <row r="60" spans="1:8" x14ac:dyDescent="0.2">
      <c r="A60" s="17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  <c r="H60" s="21"/>
    </row>
    <row r="61" spans="1:8" x14ac:dyDescent="0.2">
      <c r="A61" s="17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  <c r="H61" s="21"/>
    </row>
    <row r="62" spans="1:8" x14ac:dyDescent="0.2">
      <c r="A62" s="17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  <c r="H62" s="21"/>
    </row>
    <row r="63" spans="1:8" x14ac:dyDescent="0.2">
      <c r="A63" s="17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  <c r="H63" s="21"/>
    </row>
    <row r="64" spans="1:8" x14ac:dyDescent="0.2">
      <c r="A64" s="17" t="s">
        <v>67</v>
      </c>
      <c r="B64" s="4">
        <v>0</v>
      </c>
      <c r="C64" s="4">
        <v>71883618.489999995</v>
      </c>
      <c r="D64" s="4">
        <f t="shared" si="0"/>
        <v>71883618.489999995</v>
      </c>
      <c r="E64" s="4">
        <v>0</v>
      </c>
      <c r="F64" s="4">
        <v>0</v>
      </c>
      <c r="G64" s="4">
        <f t="shared" si="1"/>
        <v>71883618.489999995</v>
      </c>
      <c r="H64" s="21"/>
    </row>
    <row r="65" spans="1:8" x14ac:dyDescent="0.2">
      <c r="A65" s="9" t="s">
        <v>83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6">
        <f t="shared" si="1"/>
        <v>0</v>
      </c>
      <c r="H65" s="22"/>
    </row>
    <row r="66" spans="1:8" x14ac:dyDescent="0.2">
      <c r="A66" s="17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  <c r="H66" s="21"/>
    </row>
    <row r="67" spans="1:8" x14ac:dyDescent="0.2">
      <c r="A67" s="17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  <c r="H67" s="21"/>
    </row>
    <row r="68" spans="1:8" x14ac:dyDescent="0.2">
      <c r="A68" s="17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4">
        <f t="shared" si="1"/>
        <v>0</v>
      </c>
      <c r="H68" s="21"/>
    </row>
    <row r="69" spans="1:8" x14ac:dyDescent="0.2">
      <c r="A69" s="9" t="s">
        <v>19</v>
      </c>
      <c r="B69" s="6">
        <f>SUM(B70:B76)</f>
        <v>815000</v>
      </c>
      <c r="C69" s="6">
        <f>SUM(C70:C76)</f>
        <v>0</v>
      </c>
      <c r="D69" s="6">
        <f t="shared" si="0"/>
        <v>815000</v>
      </c>
      <c r="E69" s="6">
        <f>SUM(E70:E76)</f>
        <v>0</v>
      </c>
      <c r="F69" s="6">
        <f>SUM(F70:F76)</f>
        <v>0</v>
      </c>
      <c r="G69" s="6">
        <f t="shared" si="1"/>
        <v>815000</v>
      </c>
      <c r="H69" s="22"/>
    </row>
    <row r="70" spans="1:8" x14ac:dyDescent="0.2">
      <c r="A70" s="17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  <c r="H70" s="21"/>
    </row>
    <row r="71" spans="1:8" x14ac:dyDescent="0.2">
      <c r="A71" s="17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  <c r="H71" s="21"/>
    </row>
    <row r="72" spans="1:8" x14ac:dyDescent="0.2">
      <c r="A72" s="17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  <c r="H72" s="21"/>
    </row>
    <row r="73" spans="1:8" x14ac:dyDescent="0.2">
      <c r="A73" s="17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  <c r="H73" s="21"/>
    </row>
    <row r="74" spans="1:8" x14ac:dyDescent="0.2">
      <c r="A74" s="17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  <c r="H74" s="21"/>
    </row>
    <row r="75" spans="1:8" x14ac:dyDescent="0.2">
      <c r="A75" s="17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  <c r="H75" s="21"/>
    </row>
    <row r="76" spans="1:8" x14ac:dyDescent="0.2">
      <c r="A76" s="19" t="s">
        <v>74</v>
      </c>
      <c r="B76" s="7">
        <v>815000</v>
      </c>
      <c r="C76" s="7">
        <v>0</v>
      </c>
      <c r="D76" s="7">
        <f t="shared" si="2"/>
        <v>815000</v>
      </c>
      <c r="E76" s="7">
        <v>0</v>
      </c>
      <c r="F76" s="7">
        <v>0</v>
      </c>
      <c r="G76" s="7">
        <f t="shared" si="3"/>
        <v>815000</v>
      </c>
      <c r="H76" s="21"/>
    </row>
    <row r="77" spans="1:8" x14ac:dyDescent="0.2">
      <c r="A77" s="20" t="s">
        <v>8</v>
      </c>
      <c r="B77" s="8">
        <f t="shared" ref="B77:G77" si="4">SUM(B5+B13+B23+B33+B43+B53+B57+B65+B69)</f>
        <v>266974757.62999997</v>
      </c>
      <c r="C77" s="8">
        <f t="shared" si="4"/>
        <v>285295202.31999999</v>
      </c>
      <c r="D77" s="8">
        <f t="shared" si="4"/>
        <v>552269959.94999993</v>
      </c>
      <c r="E77" s="8">
        <f t="shared" si="4"/>
        <v>135310986.64000002</v>
      </c>
      <c r="F77" s="8">
        <f t="shared" si="4"/>
        <v>132798337.12</v>
      </c>
      <c r="G77" s="8">
        <f t="shared" si="4"/>
        <v>416958973.30999994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paperSize="141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2024-07-29T17:57:24Z</cp:lastPrinted>
  <dcterms:created xsi:type="dcterms:W3CDTF">2014-02-10T03:37:14Z</dcterms:created>
  <dcterms:modified xsi:type="dcterms:W3CDTF">2024-07-31T17:03:54Z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