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20730" windowHeight="4965"/>
  </bookViews>
  <sheets>
    <sheet name="Hoja1" sheetId="1" r:id="rId1"/>
    <sheet name="Hoja2" sheetId="2" r:id="rId2"/>
    <sheet name="Hoja3" sheetId="3" r:id="rId3"/>
  </sheets>
  <definedNames>
    <definedName name="_xlnm.Print_Area" localSheetId="0">Hoja1!$P$3:$AC$18</definedName>
  </definedNames>
  <calcPr calcId="144525"/>
</workbook>
</file>

<file path=xl/calcChain.xml><?xml version="1.0" encoding="utf-8"?>
<calcChain xmlns="http://schemas.openxmlformats.org/spreadsheetml/2006/main">
  <c r="C70" i="1" l="1"/>
  <c r="C25" i="1"/>
  <c r="S18" i="1"/>
  <c r="T18" i="1"/>
  <c r="U18" i="1"/>
  <c r="V18" i="1"/>
  <c r="W18" i="1"/>
  <c r="X18" i="1"/>
  <c r="Y18" i="1"/>
  <c r="Z18" i="1"/>
  <c r="AA18" i="1"/>
  <c r="AB18" i="1"/>
  <c r="AC18" i="1"/>
  <c r="R18" i="1"/>
  <c r="S17" i="1"/>
  <c r="T17" i="1"/>
  <c r="U17" i="1"/>
  <c r="V17" i="1"/>
  <c r="W17" i="1"/>
  <c r="X17" i="1"/>
  <c r="Y17" i="1"/>
  <c r="Z17" i="1"/>
  <c r="AA17" i="1"/>
  <c r="AB17" i="1"/>
  <c r="AC17" i="1"/>
  <c r="R17" i="1"/>
  <c r="O74" i="1" l="1"/>
  <c r="O64" i="1"/>
  <c r="O65" i="1"/>
  <c r="O70" i="1" s="1"/>
  <c r="O75" i="1"/>
  <c r="D70" i="1"/>
  <c r="E70" i="1"/>
  <c r="F70" i="1"/>
  <c r="G70" i="1"/>
  <c r="H70" i="1"/>
  <c r="I70" i="1"/>
  <c r="J70" i="1"/>
  <c r="K70" i="1"/>
  <c r="L70" i="1"/>
  <c r="M70" i="1"/>
  <c r="N70" i="1"/>
  <c r="D69" i="1"/>
  <c r="E69" i="1"/>
  <c r="F69" i="1"/>
  <c r="G69" i="1"/>
  <c r="H69" i="1"/>
  <c r="I69" i="1"/>
  <c r="J69" i="1"/>
  <c r="K69" i="1"/>
  <c r="L69" i="1"/>
  <c r="M69" i="1"/>
  <c r="N69" i="1"/>
  <c r="C69" i="1"/>
  <c r="D48" i="1" l="1"/>
  <c r="E48" i="1"/>
  <c r="F48" i="1"/>
  <c r="G48" i="1"/>
  <c r="H48" i="1"/>
  <c r="I48" i="1"/>
  <c r="J48" i="1"/>
  <c r="K48" i="1"/>
  <c r="L48" i="1"/>
  <c r="M48" i="1"/>
  <c r="N48" i="1"/>
  <c r="C48" i="1"/>
  <c r="D25" i="1"/>
  <c r="E25" i="1"/>
  <c r="F25" i="1"/>
  <c r="G25" i="1"/>
  <c r="H25" i="1"/>
  <c r="I25" i="1"/>
  <c r="J25" i="1"/>
  <c r="K25" i="1"/>
  <c r="L25" i="1"/>
  <c r="M25" i="1"/>
  <c r="N25" i="1"/>
  <c r="D24" i="1"/>
  <c r="E24" i="1"/>
  <c r="F24" i="1"/>
  <c r="G24" i="1"/>
  <c r="H24" i="1"/>
  <c r="I24" i="1"/>
  <c r="J24" i="1"/>
  <c r="K24" i="1"/>
  <c r="L24" i="1"/>
  <c r="M24" i="1"/>
  <c r="N24" i="1"/>
  <c r="C24" i="1"/>
  <c r="D23" i="1"/>
  <c r="E23" i="1"/>
  <c r="F23" i="1"/>
  <c r="G23" i="1"/>
  <c r="H23" i="1"/>
  <c r="I23" i="1"/>
  <c r="J23" i="1"/>
  <c r="K23" i="1"/>
  <c r="L23" i="1"/>
  <c r="M23" i="1"/>
  <c r="N23" i="1"/>
  <c r="C23" i="1"/>
  <c r="O69" i="1" l="1"/>
</calcChain>
</file>

<file path=xl/sharedStrings.xml><?xml version="1.0" encoding="utf-8"?>
<sst xmlns="http://schemas.openxmlformats.org/spreadsheetml/2006/main" count="270" uniqueCount="50">
  <si>
    <t>CONCEPTO</t>
  </si>
  <si>
    <t>UNIDAD</t>
  </si>
  <si>
    <t>MES</t>
  </si>
  <si>
    <t>PRODUCCION TOTAL</t>
  </si>
  <si>
    <t>M3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</si>
  <si>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</si>
  <si>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</si>
  <si>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</si>
  <si>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</si>
  <si>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</si>
  <si>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</si>
  <si>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</si>
  <si>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</si>
  <si>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</si>
  <si>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</si>
  <si>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</si>
  <si>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</si>
  <si>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M3 FACTURADOS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</si>
  <si>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</si>
  <si>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</si>
  <si>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</si>
  <si>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</si>
  <si>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</si>
  <si>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</si>
  <si>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</si>
  <si>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</si>
  <si>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</si>
  <si>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</si>
  <si>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</si>
  <si>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</si>
  <si>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M3 COBRADOS</t>
  </si>
  <si>
    <t>EFICIENCIA COMERCIAL</t>
  </si>
  <si>
    <t>%</t>
  </si>
  <si>
    <t>INGRESOS POR CONCEPTO DE AGUA</t>
  </si>
  <si>
    <t>$</t>
  </si>
  <si>
    <t>FACTURACIÓN TOTAL DE AGUA</t>
  </si>
  <si>
    <t>EFICIENCIA FISICA</t>
  </si>
  <si>
    <t>TOTAL DE TOMAS</t>
  </si>
  <si>
    <t>tomas</t>
  </si>
  <si>
    <t>DIFERENCIA</t>
  </si>
  <si>
    <t>REPORTES DE FUGAS DE AGUA</t>
  </si>
  <si>
    <t>REPORTE</t>
  </si>
  <si>
    <t>REPORTES DE FUGAS DE DRENAJE</t>
  </si>
  <si>
    <t>ENERGIA ELECTRICA</t>
  </si>
  <si>
    <t>%  GASTO ENERGIA ELECTRICA PARA BOMBEO</t>
  </si>
  <si>
    <t>GASTO TOTAL DE ENERGIA PARA BOMBEO</t>
  </si>
  <si>
    <t>GASTOS TOTALES DE OPERACIÓN</t>
  </si>
  <si>
    <t xml:space="preserve">              </t>
  </si>
  <si>
    <t>$xM3</t>
  </si>
  <si>
    <t>Costo relativo de energia electrica X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</si>
</sst>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1" applyNumberFormat="1" applyFont="1" applyBorder="1"/>
    <xf numFmtId="3" fontId="1" fillId="0" borderId="1" xfId="1" applyNumberFormat="1" applyFont="1" applyBorder="1"/>
    <xf numFmtId="3" fontId="2" fillId="0" borderId="1" xfId="1" applyNumberFormat="1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3" fontId="0" fillId="0" borderId="1" xfId="0" applyNumberFormat="1" applyFont="1" applyBorder="1"/>
    <xf numFmtId="0" fontId="0" fillId="0" borderId="0" xfId="0" applyFont="1" applyBorder="1" applyAlignment="1">
      <alignment horizontal="center" vertical="center" wrapText="1"/>
    </xf>
    <xf numFmtId="10" fontId="0" fillId="0" borderId="0" xfId="2" applyNumberFormat="1" applyFont="1" applyBorder="1"/>
    <xf numFmtId="0" fontId="0" fillId="0" borderId="0" xfId="0" applyFont="1" applyBorder="1" applyAlignment="1">
      <alignment horizontal="center" wrapText="1"/>
    </xf>
    <xf numFmtId="10" fontId="0" fillId="0" borderId="1" xfId="2" applyNumberFormat="1" applyFont="1" applyBorder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44" fontId="0" fillId="0" borderId="1" xfId="1" applyFont="1" applyBorder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44" fontId="0" fillId="0" borderId="1" xfId="1" applyFont="1" applyFill="1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0" borderId="1" xfId="2" applyNumberFormat="1" applyFont="1" applyBorder="1"/>
    <xf numFmtId="0" fontId="0" fillId="3" borderId="1" xfId="0" applyFill="1" applyBorder="1" applyAlignment="1">
      <alignment horizontal="center"/>
    </xf>
    <xf numFmtId="0" fontId="0" fillId="0" borderId="0" xfId="0"/>
    <xf numFmtId="10" fontId="0" fillId="0" borderId="1" xfId="2" applyNumberFormat="1" applyFont="1" applyBorder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1" fontId="0" fillId="0" borderId="1" xfId="1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2" applyFont="1" applyFill="1" applyBorder="1"/>
    <xf numFmtId="0" fontId="0" fillId="3" borderId="1" xfId="0" applyFill="1" applyBorder="1" applyAlignment="1">
      <alignment horizontal="center" vertical="center" wrapText="1"/>
    </xf>
    <xf numFmtId="164" fontId="0" fillId="0" borderId="1" xfId="2" applyNumberFormat="1" applyFont="1" applyFill="1" applyBorder="1"/>
    <xf numFmtId="44" fontId="0" fillId="4" borderId="1" xfId="0" applyNumberFormat="1" applyFill="1" applyBorder="1"/>
    <xf numFmtId="164" fontId="0" fillId="4" borderId="1" xfId="2" applyNumberFormat="1" applyFont="1" applyFill="1" applyBorder="1"/>
    <xf numFmtId="44" fontId="0" fillId="5" borderId="1" xfId="0" applyNumberFormat="1" applyFill="1" applyBorder="1"/>
    <xf numFmtId="0" fontId="0" fillId="2" borderId="0" xfId="0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/>
    <xf numFmtId="44" fontId="2" fillId="0" borderId="1" xfId="0" applyNumberFormat="1" applyFont="1" applyBorder="1"/>
    <xf numFmtId="0" fontId="0" fillId="3" borderId="1" xfId="0" applyFill="1" applyBorder="1" applyAlignment="1">
      <alignment horizontal="center" wrapText="1"/>
    </xf>
    <xf numFmtId="9" fontId="0" fillId="0" borderId="0" xfId="2" applyFont="1"/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M3 Producidos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Hoja1!$C$4:$N$4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Hoja1!$C$5:$N$5</c:f>
              <c:numCache>
                <c:formatCode>#,##0</c:formatCode>
                <c:ptCount val="12"/>
                <c:pt idx="0">
                  <c:v>717849.17999999993</c:v>
                </c:pt>
                <c:pt idx="1">
                  <c:v>693170.57000000007</c:v>
                </c:pt>
                <c:pt idx="2">
                  <c:v>766598.14999999991</c:v>
                </c:pt>
                <c:pt idx="3">
                  <c:v>788806.57000000007</c:v>
                </c:pt>
                <c:pt idx="4">
                  <c:v>789900.24</c:v>
                </c:pt>
                <c:pt idx="5">
                  <c:v>716212.7</c:v>
                </c:pt>
                <c:pt idx="6">
                  <c:v>704761.09000000008</c:v>
                </c:pt>
                <c:pt idx="7">
                  <c:v>702515.58000000007</c:v>
                </c:pt>
                <c:pt idx="8">
                  <c:v>662848.66</c:v>
                </c:pt>
                <c:pt idx="9">
                  <c:v>707502.40999999992</c:v>
                </c:pt>
                <c:pt idx="10">
                  <c:v>669229.4</c:v>
                </c:pt>
                <c:pt idx="11">
                  <c:v>697767.78</c:v>
                </c:pt>
              </c:numCache>
            </c:numRef>
          </c:val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Hoja1!$C$4:$N$4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Hoja1!$C$6:$N$6</c:f>
              <c:numCache>
                <c:formatCode>#,##0</c:formatCode>
                <c:ptCount val="12"/>
                <c:pt idx="0">
                  <c:v>708280.1</c:v>
                </c:pt>
                <c:pt idx="1">
                  <c:v>660352</c:v>
                </c:pt>
                <c:pt idx="2">
                  <c:v>702123.49999999988</c:v>
                </c:pt>
                <c:pt idx="3">
                  <c:v>716493.99999999977</c:v>
                </c:pt>
                <c:pt idx="4">
                  <c:v>732781.10000000021</c:v>
                </c:pt>
                <c:pt idx="5">
                  <c:v>692946.09999999986</c:v>
                </c:pt>
                <c:pt idx="6">
                  <c:v>689784.1</c:v>
                </c:pt>
                <c:pt idx="7">
                  <c:v>721212.10000000021</c:v>
                </c:pt>
                <c:pt idx="8">
                  <c:v>706345.59999999974</c:v>
                </c:pt>
                <c:pt idx="9">
                  <c:v>741174.5</c:v>
                </c:pt>
                <c:pt idx="10">
                  <c:v>715205.50000000012</c:v>
                </c:pt>
                <c:pt idx="11">
                  <c:v>723003.39999999991</c:v>
                </c:pt>
              </c:numCache>
            </c:numRef>
          </c:val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Hoja1!$C$4:$N$4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Hoja1!$C$7:$N$7</c:f>
              <c:numCache>
                <c:formatCode>#,##0</c:formatCode>
                <c:ptCount val="12"/>
                <c:pt idx="0">
                  <c:v>709799.7</c:v>
                </c:pt>
                <c:pt idx="1">
                  <c:v>711167.15720000002</c:v>
                </c:pt>
                <c:pt idx="2">
                  <c:v>756100.72</c:v>
                </c:pt>
                <c:pt idx="3">
                  <c:v>785774.8899999999</c:v>
                </c:pt>
                <c:pt idx="4">
                  <c:v>815438.81</c:v>
                </c:pt>
                <c:pt idx="5">
                  <c:v>744165.5</c:v>
                </c:pt>
                <c:pt idx="6">
                  <c:v>725965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59232"/>
        <c:axId val="10815168"/>
      </c:barChart>
      <c:catAx>
        <c:axId val="203359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15168"/>
        <c:crosses val="autoZero"/>
        <c:auto val="1"/>
        <c:lblAlgn val="ctr"/>
        <c:lblOffset val="100"/>
        <c:noMultiLvlLbl val="0"/>
      </c:catAx>
      <c:valAx>
        <c:axId val="108151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33592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Eficiencia Fisica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Hoja1!$A$41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Hoja1!$C$40:$N$40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Hoja1!$C$41:$N$41</c:f>
              <c:numCache>
                <c:formatCode>0.00%</c:formatCode>
                <c:ptCount val="12"/>
                <c:pt idx="1">
                  <c:v>0.63288607304836952</c:v>
                </c:pt>
                <c:pt idx="2">
                  <c:v>0.65711611748606502</c:v>
                </c:pt>
                <c:pt idx="3">
                  <c:v>0.62540554143711047</c:v>
                </c:pt>
                <c:pt idx="4">
                  <c:v>0.60230643808894146</c:v>
                </c:pt>
                <c:pt idx="5">
                  <c:v>0.60664520469966543</c:v>
                </c:pt>
                <c:pt idx="6">
                  <c:v>0.66221164394873155</c:v>
                </c:pt>
                <c:pt idx="7">
                  <c:v>0.62952340501829152</c:v>
                </c:pt>
                <c:pt idx="8">
                  <c:v>0.68267619338628516</c:v>
                </c:pt>
                <c:pt idx="9">
                  <c:v>0.71358343500200949</c:v>
                </c:pt>
                <c:pt idx="10">
                  <c:v>0.63807119053645878</c:v>
                </c:pt>
                <c:pt idx="11">
                  <c:v>0.69455485605827194</c:v>
                </c:pt>
              </c:numCache>
            </c:numRef>
          </c:val>
        </c:ser>
        <c:ser>
          <c:idx val="1"/>
          <c:order val="1"/>
          <c:tx>
            <c:strRef>
              <c:f>Hoja1!$A$42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Hoja1!$C$40:$N$40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Hoja1!$C$42:$N$42</c:f>
              <c:numCache>
                <c:formatCode>0.00%</c:formatCode>
                <c:ptCount val="12"/>
                <c:pt idx="0">
                  <c:v>0.67485589387588329</c:v>
                </c:pt>
                <c:pt idx="1">
                  <c:v>0.64273296666020552</c:v>
                </c:pt>
                <c:pt idx="2">
                  <c:v>0.69766358767367864</c:v>
                </c:pt>
                <c:pt idx="3">
                  <c:v>0.66265453723269163</c:v>
                </c:pt>
                <c:pt idx="4">
                  <c:v>0.60064185607407161</c:v>
                </c:pt>
                <c:pt idx="5">
                  <c:v>0.64683530219738605</c:v>
                </c:pt>
                <c:pt idx="6">
                  <c:v>0.68462146344051711</c:v>
                </c:pt>
                <c:pt idx="7">
                  <c:v>0.6379524137212893</c:v>
                </c:pt>
                <c:pt idx="8">
                  <c:v>0.66333251031789564</c:v>
                </c:pt>
                <c:pt idx="9">
                  <c:v>0.61184646800449827</c:v>
                </c:pt>
                <c:pt idx="10">
                  <c:v>0.62502175948031713</c:v>
                </c:pt>
                <c:pt idx="11">
                  <c:v>0.68448225831303156</c:v>
                </c:pt>
              </c:numCache>
            </c:numRef>
          </c:val>
        </c:ser>
        <c:ser>
          <c:idx val="2"/>
          <c:order val="2"/>
          <c:tx>
            <c:strRef>
              <c:f>Hoja1!$A$43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Hoja1!$C$40:$N$40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Hoja1!$C$43:$N$43</c:f>
              <c:numCache>
                <c:formatCode>0.00%</c:formatCode>
                <c:ptCount val="12"/>
                <c:pt idx="0">
                  <c:v>0.63280528295517735</c:v>
                </c:pt>
                <c:pt idx="1">
                  <c:v>0.69667727901088172</c:v>
                </c:pt>
                <c:pt idx="2">
                  <c:v>0.68872967083009795</c:v>
                </c:pt>
                <c:pt idx="3">
                  <c:v>0.64283296199500606</c:v>
                </c:pt>
                <c:pt idx="4">
                  <c:v>0.63473432175738598</c:v>
                </c:pt>
                <c:pt idx="5">
                  <c:v>0.62867735738891417</c:v>
                </c:pt>
                <c:pt idx="6">
                  <c:v>0.60300152211194757</c:v>
                </c:pt>
                <c:pt idx="7">
                  <c:v>0.67618499912734165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55552"/>
        <c:axId val="10817472"/>
      </c:barChart>
      <c:catAx>
        <c:axId val="204055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17472"/>
        <c:crosses val="autoZero"/>
        <c:auto val="1"/>
        <c:lblAlgn val="ctr"/>
        <c:lblOffset val="100"/>
        <c:noMultiLvlLbl val="0"/>
      </c:catAx>
      <c:valAx>
        <c:axId val="1081747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2040555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Eficiencia Comercial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Hoja1!$A$23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Hoja1!$C$28:$N$28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Hoja1!$C$23:$N$23</c:f>
              <c:numCache>
                <c:formatCode>0.00%</c:formatCode>
                <c:ptCount val="12"/>
                <c:pt idx="0">
                  <c:v>0.75584431983758238</c:v>
                </c:pt>
                <c:pt idx="1">
                  <c:v>0.63191941120938011</c:v>
                </c:pt>
                <c:pt idx="2">
                  <c:v>0.79270248900254447</c:v>
                </c:pt>
                <c:pt idx="3">
                  <c:v>0.68424954889819189</c:v>
                </c:pt>
                <c:pt idx="4">
                  <c:v>0.75773619581517082</c:v>
                </c:pt>
                <c:pt idx="5">
                  <c:v>0.70658296787822295</c:v>
                </c:pt>
                <c:pt idx="6">
                  <c:v>0.76563220785354491</c:v>
                </c:pt>
                <c:pt idx="7">
                  <c:v>0.69321808913077698</c:v>
                </c:pt>
                <c:pt idx="8">
                  <c:v>0.76061276670023326</c:v>
                </c:pt>
                <c:pt idx="9">
                  <c:v>0.76077067781206287</c:v>
                </c:pt>
                <c:pt idx="10">
                  <c:v>0.61612161887140671</c:v>
                </c:pt>
                <c:pt idx="11">
                  <c:v>0.85672480895041137</c:v>
                </c:pt>
              </c:numCache>
            </c:numRef>
          </c:val>
        </c:ser>
        <c:ser>
          <c:idx val="1"/>
          <c:order val="1"/>
          <c:tx>
            <c:strRef>
              <c:f>Hoja1!$A$24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Hoja1!$C$28:$N$28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Hoja1!$C$24:$N$24</c:f>
              <c:numCache>
                <c:formatCode>0.00%</c:formatCode>
                <c:ptCount val="12"/>
                <c:pt idx="0">
                  <c:v>0.69051680765030898</c:v>
                </c:pt>
                <c:pt idx="1">
                  <c:v>0.67647489456957433</c:v>
                </c:pt>
                <c:pt idx="2">
                  <c:v>0.76259674953908507</c:v>
                </c:pt>
                <c:pt idx="3">
                  <c:v>0.68643094029161611</c:v>
                </c:pt>
                <c:pt idx="4">
                  <c:v>0.72933842579223718</c:v>
                </c:pt>
                <c:pt idx="5">
                  <c:v>0.78877996341403334</c:v>
                </c:pt>
                <c:pt idx="6">
                  <c:v>0.73998646217470343</c:v>
                </c:pt>
                <c:pt idx="7">
                  <c:v>0.71380560764675749</c:v>
                </c:pt>
                <c:pt idx="8">
                  <c:v>0.72949621608603421</c:v>
                </c:pt>
                <c:pt idx="9">
                  <c:v>0.72984624420131616</c:v>
                </c:pt>
                <c:pt idx="10">
                  <c:v>0.6576328755338724</c:v>
                </c:pt>
                <c:pt idx="11">
                  <c:v>0.83110492706668837</c:v>
                </c:pt>
              </c:numCache>
            </c:numRef>
          </c:val>
        </c:ser>
        <c:ser>
          <c:idx val="2"/>
          <c:order val="2"/>
          <c:tx>
            <c:strRef>
              <c:f>Hoja1!$A$25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Hoja1!$C$28:$N$28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Hoja1!$C$25:$N$25</c:f>
              <c:numCache>
                <c:formatCode>0.00%</c:formatCode>
                <c:ptCount val="12"/>
                <c:pt idx="0">
                  <c:v>0.62294206426988041</c:v>
                </c:pt>
                <c:pt idx="1">
                  <c:v>0.73495487478090948</c:v>
                </c:pt>
                <c:pt idx="2">
                  <c:v>0.76254928057238625</c:v>
                </c:pt>
                <c:pt idx="3">
                  <c:v>0.69348660414936492</c:v>
                </c:pt>
                <c:pt idx="4">
                  <c:v>0.76283136681605457</c:v>
                </c:pt>
                <c:pt idx="5">
                  <c:v>0.7362195474382548</c:v>
                </c:pt>
                <c:pt idx="6">
                  <c:v>0.71060917439340632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26880"/>
        <c:axId val="10819776"/>
      </c:barChart>
      <c:catAx>
        <c:axId val="200826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19776"/>
        <c:crosses val="autoZero"/>
        <c:auto val="1"/>
        <c:lblAlgn val="ctr"/>
        <c:lblOffset val="100"/>
        <c:noMultiLvlLbl val="0"/>
      </c:catAx>
      <c:valAx>
        <c:axId val="1081977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2008268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Total de tomas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Hoja1!$A$46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Hoja1!$C$45:$N$45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Hoja1!$C$46:$N$46</c:f>
              <c:numCache>
                <c:formatCode>#,##0</c:formatCode>
                <c:ptCount val="12"/>
                <c:pt idx="0">
                  <c:v>35929</c:v>
                </c:pt>
                <c:pt idx="1">
                  <c:v>36020</c:v>
                </c:pt>
                <c:pt idx="2">
                  <c:v>36053</c:v>
                </c:pt>
                <c:pt idx="3">
                  <c:v>36053</c:v>
                </c:pt>
                <c:pt idx="4">
                  <c:v>36048</c:v>
                </c:pt>
                <c:pt idx="5">
                  <c:v>36155</c:v>
                </c:pt>
                <c:pt idx="6">
                  <c:v>36227</c:v>
                </c:pt>
                <c:pt idx="7">
                  <c:v>36305</c:v>
                </c:pt>
                <c:pt idx="8">
                  <c:v>36567</c:v>
                </c:pt>
                <c:pt idx="9">
                  <c:v>36691</c:v>
                </c:pt>
                <c:pt idx="10">
                  <c:v>36867</c:v>
                </c:pt>
                <c:pt idx="11">
                  <c:v>37010</c:v>
                </c:pt>
              </c:numCache>
            </c:numRef>
          </c:val>
        </c:ser>
        <c:ser>
          <c:idx val="1"/>
          <c:order val="1"/>
          <c:tx>
            <c:strRef>
              <c:f>Hoja1!$A$47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Hoja1!$C$45:$N$45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Hoja1!$C$47:$N$47</c:f>
              <c:numCache>
                <c:formatCode>#,##0</c:formatCode>
                <c:ptCount val="12"/>
                <c:pt idx="0">
                  <c:v>37155</c:v>
                </c:pt>
                <c:pt idx="1">
                  <c:v>37268</c:v>
                </c:pt>
                <c:pt idx="2">
                  <c:v>37351</c:v>
                </c:pt>
                <c:pt idx="3">
                  <c:v>37419</c:v>
                </c:pt>
                <c:pt idx="4">
                  <c:v>37647</c:v>
                </c:pt>
                <c:pt idx="5">
                  <c:v>37730</c:v>
                </c:pt>
                <c:pt idx="6">
                  <c:v>37851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0828416"/>
        <c:axId val="204089024"/>
      </c:barChart>
      <c:catAx>
        <c:axId val="200828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204089024"/>
        <c:crosses val="autoZero"/>
        <c:auto val="1"/>
        <c:lblAlgn val="ctr"/>
        <c:lblOffset val="100"/>
        <c:noMultiLvlLbl val="0"/>
      </c:catAx>
      <c:valAx>
        <c:axId val="2040890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08284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Reportes fugas de drenaje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Hoja1!$C$57:$N$57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Hoja1!$C$58:$N$58</c:f>
              <c:numCache>
                <c:formatCode>0</c:formatCode>
                <c:ptCount val="12"/>
                <c:pt idx="0">
                  <c:v>143</c:v>
                </c:pt>
                <c:pt idx="1">
                  <c:v>135</c:v>
                </c:pt>
                <c:pt idx="2">
                  <c:v>165</c:v>
                </c:pt>
                <c:pt idx="3">
                  <c:v>113</c:v>
                </c:pt>
                <c:pt idx="4">
                  <c:v>184</c:v>
                </c:pt>
                <c:pt idx="5">
                  <c:v>200</c:v>
                </c:pt>
                <c:pt idx="6">
                  <c:v>227</c:v>
                </c:pt>
                <c:pt idx="7">
                  <c:v>180</c:v>
                </c:pt>
                <c:pt idx="8">
                  <c:v>183</c:v>
                </c:pt>
                <c:pt idx="9">
                  <c:v>185</c:v>
                </c:pt>
                <c:pt idx="10">
                  <c:v>129</c:v>
                </c:pt>
                <c:pt idx="11">
                  <c:v>108</c:v>
                </c:pt>
              </c:numCache>
            </c:numRef>
          </c:val>
        </c:ser>
        <c:ser>
          <c:idx val="1"/>
          <c:order val="1"/>
          <c:tx>
            <c:strRef>
              <c:f>Hoja1!$A$59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Hoja1!$C$57:$N$57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Hoja1!$C$59:$N$59</c:f>
              <c:numCache>
                <c:formatCode>0</c:formatCode>
                <c:ptCount val="12"/>
                <c:pt idx="0">
                  <c:v>167</c:v>
                </c:pt>
                <c:pt idx="1">
                  <c:v>128</c:v>
                </c:pt>
                <c:pt idx="2">
                  <c:v>144</c:v>
                </c:pt>
                <c:pt idx="3">
                  <c:v>139</c:v>
                </c:pt>
                <c:pt idx="4">
                  <c:v>189</c:v>
                </c:pt>
                <c:pt idx="5">
                  <c:v>163</c:v>
                </c:pt>
                <c:pt idx="6">
                  <c:v>189</c:v>
                </c:pt>
                <c:pt idx="7">
                  <c:v>187</c:v>
                </c:pt>
                <c:pt idx="8">
                  <c:v>181</c:v>
                </c:pt>
                <c:pt idx="9">
                  <c:v>143</c:v>
                </c:pt>
                <c:pt idx="10">
                  <c:v>144</c:v>
                </c:pt>
                <c:pt idx="11">
                  <c:v>129</c:v>
                </c:pt>
              </c:numCache>
            </c:numRef>
          </c:val>
        </c:ser>
        <c:ser>
          <c:idx val="2"/>
          <c:order val="2"/>
          <c:tx>
            <c:strRef>
              <c:f>Hoja1!$A$60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Hoja1!$C$57:$N$57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Hoja1!$C$60:$N$60</c:f>
              <c:numCache>
                <c:formatCode>0</c:formatCode>
                <c:ptCount val="12"/>
                <c:pt idx="0">
                  <c:v>148</c:v>
                </c:pt>
                <c:pt idx="1">
                  <c:v>144</c:v>
                </c:pt>
                <c:pt idx="2">
                  <c:v>133</c:v>
                </c:pt>
                <c:pt idx="3">
                  <c:v>139</c:v>
                </c:pt>
                <c:pt idx="4">
                  <c:v>202</c:v>
                </c:pt>
                <c:pt idx="5">
                  <c:v>219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0829440"/>
        <c:axId val="204091328"/>
      </c:barChart>
      <c:catAx>
        <c:axId val="200829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204091328"/>
        <c:crosses val="autoZero"/>
        <c:auto val="1"/>
        <c:lblAlgn val="ctr"/>
        <c:lblOffset val="100"/>
        <c:noMultiLvlLbl val="0"/>
      </c:catAx>
      <c:valAx>
        <c:axId val="20409132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008294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Reportes fugas de agua potable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Hoja1!$C$51:$N$51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Hoja1!$C$52:$N$52</c:f>
              <c:numCache>
                <c:formatCode>0</c:formatCode>
                <c:ptCount val="12"/>
                <c:pt idx="0">
                  <c:v>275</c:v>
                </c:pt>
                <c:pt idx="1">
                  <c:v>220</c:v>
                </c:pt>
                <c:pt idx="2">
                  <c:v>263</c:v>
                </c:pt>
                <c:pt idx="3">
                  <c:v>270</c:v>
                </c:pt>
                <c:pt idx="4">
                  <c:v>292</c:v>
                </c:pt>
                <c:pt idx="5">
                  <c:v>221</c:v>
                </c:pt>
                <c:pt idx="6">
                  <c:v>287</c:v>
                </c:pt>
                <c:pt idx="7">
                  <c:v>265</c:v>
                </c:pt>
                <c:pt idx="8">
                  <c:v>276</c:v>
                </c:pt>
                <c:pt idx="9">
                  <c:v>282</c:v>
                </c:pt>
                <c:pt idx="10">
                  <c:v>245</c:v>
                </c:pt>
                <c:pt idx="11">
                  <c:v>214</c:v>
                </c:pt>
              </c:numCache>
            </c:numRef>
          </c:val>
        </c:ser>
        <c:ser>
          <c:idx val="1"/>
          <c:order val="1"/>
          <c:tx>
            <c:strRef>
              <c:f>Hoja1!$A$53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Hoja1!$C$51:$N$51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Hoja1!$C$53:$N$53</c:f>
              <c:numCache>
                <c:formatCode>0</c:formatCode>
                <c:ptCount val="12"/>
                <c:pt idx="0">
                  <c:v>250</c:v>
                </c:pt>
                <c:pt idx="1">
                  <c:v>257</c:v>
                </c:pt>
                <c:pt idx="2">
                  <c:v>235</c:v>
                </c:pt>
                <c:pt idx="3">
                  <c:v>241</c:v>
                </c:pt>
                <c:pt idx="4">
                  <c:v>216</c:v>
                </c:pt>
                <c:pt idx="5">
                  <c:v>241</c:v>
                </c:pt>
                <c:pt idx="6">
                  <c:v>281</c:v>
                </c:pt>
                <c:pt idx="7">
                  <c:v>260</c:v>
                </c:pt>
                <c:pt idx="8">
                  <c:v>239</c:v>
                </c:pt>
                <c:pt idx="9">
                  <c:v>218</c:v>
                </c:pt>
                <c:pt idx="10">
                  <c:v>215</c:v>
                </c:pt>
                <c:pt idx="11">
                  <c:v>179</c:v>
                </c:pt>
              </c:numCache>
            </c:numRef>
          </c:val>
        </c:ser>
        <c:ser>
          <c:idx val="2"/>
          <c:order val="2"/>
          <c:tx>
            <c:strRef>
              <c:f>Hoja1!$A$54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Hoja1!$C$51:$N$51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Hoja1!$C$54:$N$54</c:f>
              <c:numCache>
                <c:formatCode>0</c:formatCode>
                <c:ptCount val="12"/>
                <c:pt idx="0">
                  <c:v>214</c:v>
                </c:pt>
                <c:pt idx="1">
                  <c:v>216</c:v>
                </c:pt>
                <c:pt idx="2">
                  <c:v>192</c:v>
                </c:pt>
                <c:pt idx="3">
                  <c:v>220</c:v>
                </c:pt>
                <c:pt idx="4">
                  <c:v>255</c:v>
                </c:pt>
                <c:pt idx="5">
                  <c:v>237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0830464"/>
        <c:axId val="715692800"/>
      </c:barChart>
      <c:catAx>
        <c:axId val="200830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715692800"/>
        <c:crosses val="autoZero"/>
        <c:auto val="1"/>
        <c:lblAlgn val="ctr"/>
        <c:lblOffset val="100"/>
        <c:noMultiLvlLbl val="0"/>
      </c:catAx>
      <c:valAx>
        <c:axId val="71569280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008304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  GASTO ENERGIA ELECTRICA PARA BOMBEO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Hoja1!$C$63:$N$63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Hoja1!$C$69:$N$69</c:f>
              <c:numCache>
                <c:formatCode>0%</c:formatCode>
                <c:ptCount val="12"/>
                <c:pt idx="0">
                  <c:v>0.17837038089397675</c:v>
                </c:pt>
                <c:pt idx="1">
                  <c:v>0.20893697271960968</c:v>
                </c:pt>
                <c:pt idx="2">
                  <c:v>0.17501751996473466</c:v>
                </c:pt>
                <c:pt idx="3">
                  <c:v>0.19483571300755215</c:v>
                </c:pt>
                <c:pt idx="4">
                  <c:v>0.17971722403275239</c:v>
                </c:pt>
                <c:pt idx="5">
                  <c:v>0.22030672558773237</c:v>
                </c:pt>
                <c:pt idx="6">
                  <c:v>0.16129292681166388</c:v>
                </c:pt>
                <c:pt idx="7">
                  <c:v>0.16602002717855571</c:v>
                </c:pt>
                <c:pt idx="8">
                  <c:v>0.16378687820306759</c:v>
                </c:pt>
                <c:pt idx="9">
                  <c:v>0.13070969837694857</c:v>
                </c:pt>
                <c:pt idx="10">
                  <c:v>0.12199000965933852</c:v>
                </c:pt>
                <c:pt idx="11">
                  <c:v>6.1197422782720709E-2</c:v>
                </c:pt>
              </c:numCache>
            </c:numRef>
          </c:val>
        </c:ser>
        <c:ser>
          <c:idx val="1"/>
          <c:order val="1"/>
          <c:tx>
            <c:strRef>
              <c:f>Hoja1!$A$70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Hoja1!$C$63:$N$63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Hoja1!$C$70:$N$70</c:f>
              <c:numCache>
                <c:formatCode>0%</c:formatCode>
                <c:ptCount val="12"/>
                <c:pt idx="0">
                  <c:v>0.1876117173093132</c:v>
                </c:pt>
                <c:pt idx="1">
                  <c:v>0.16671653007845824</c:v>
                </c:pt>
                <c:pt idx="2">
                  <c:v>0.14333758754017234</c:v>
                </c:pt>
                <c:pt idx="3">
                  <c:v>0.14005546017019771</c:v>
                </c:pt>
                <c:pt idx="4">
                  <c:v>0.13056728410641175</c:v>
                </c:pt>
                <c:pt idx="5">
                  <c:v>0.15520243404990897</c:v>
                </c:pt>
                <c:pt idx="6">
                  <c:v>0.10774921496541753</c:v>
                </c:pt>
                <c:pt idx="7">
                  <c:v>0.10492386524014566</c:v>
                </c:pt>
                <c:pt idx="8">
                  <c:v>9.4019919585358519E-2</c:v>
                </c:pt>
                <c:pt idx="9">
                  <c:v>9.0630966452175263E-2</c:v>
                </c:pt>
                <c:pt idx="10">
                  <c:v>0.12282768916931952</c:v>
                </c:pt>
                <c:pt idx="11">
                  <c:v>4.0863424094639583E-2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0901120"/>
        <c:axId val="716410240"/>
      </c:barChart>
      <c:catAx>
        <c:axId val="200901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716410240"/>
        <c:crosses val="autoZero"/>
        <c:auto val="1"/>
        <c:lblAlgn val="ctr"/>
        <c:lblOffset val="100"/>
        <c:noMultiLvlLbl val="0"/>
      </c:catAx>
      <c:valAx>
        <c:axId val="71641024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009011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M3 Facturados 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Hoja1!$C$4:$N$4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Hoja1!$C$11:$N$11</c:f>
              <c:numCache>
                <c:formatCode>#,##0</c:formatCode>
                <c:ptCount val="12"/>
                <c:pt idx="0">
                  <c:v>443395</c:v>
                </c:pt>
                <c:pt idx="1">
                  <c:v>478248</c:v>
                </c:pt>
                <c:pt idx="2">
                  <c:v>438698</c:v>
                </c:pt>
                <c:pt idx="3">
                  <c:v>503744</c:v>
                </c:pt>
                <c:pt idx="4">
                  <c:v>493324</c:v>
                </c:pt>
                <c:pt idx="5">
                  <c:v>475762</c:v>
                </c:pt>
                <c:pt idx="6">
                  <c:v>434487</c:v>
                </c:pt>
                <c:pt idx="7">
                  <c:v>466701</c:v>
                </c:pt>
                <c:pt idx="8">
                  <c:v>442250</c:v>
                </c:pt>
                <c:pt idx="9">
                  <c:v>452511</c:v>
                </c:pt>
                <c:pt idx="10">
                  <c:v>504862</c:v>
                </c:pt>
                <c:pt idx="11">
                  <c:v>427016</c:v>
                </c:pt>
              </c:numCache>
            </c:numRef>
          </c:val>
        </c:ser>
        <c:ser>
          <c:idx val="1"/>
          <c:order val="1"/>
          <c:tx>
            <c:strRef>
              <c:f>Hoja1!$A$12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Hoja1!$C$4:$N$4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Hoja1!$C$12:$N$12</c:f>
              <c:numCache>
                <c:formatCode>#,##0</c:formatCode>
                <c:ptCount val="12"/>
                <c:pt idx="0">
                  <c:v>484638</c:v>
                </c:pt>
                <c:pt idx="1">
                  <c:v>477987</c:v>
                </c:pt>
                <c:pt idx="2">
                  <c:v>424430</c:v>
                </c:pt>
                <c:pt idx="3">
                  <c:v>489846</c:v>
                </c:pt>
                <c:pt idx="4">
                  <c:v>474788</c:v>
                </c:pt>
                <c:pt idx="5">
                  <c:v>440139</c:v>
                </c:pt>
                <c:pt idx="6">
                  <c:v>448222</c:v>
                </c:pt>
                <c:pt idx="7">
                  <c:v>472241</c:v>
                </c:pt>
                <c:pt idx="8">
                  <c:v>460099</c:v>
                </c:pt>
                <c:pt idx="9">
                  <c:v>468542</c:v>
                </c:pt>
                <c:pt idx="10">
                  <c:v>453485</c:v>
                </c:pt>
                <c:pt idx="11">
                  <c:v>447019</c:v>
                </c:pt>
              </c:numCache>
            </c:numRef>
          </c:val>
        </c:ser>
        <c:ser>
          <c:idx val="2"/>
          <c:order val="2"/>
          <c:tx>
            <c:strRef>
              <c:f>Hoja1!$A$13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Hoja1!$C$4:$N$4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Hoja1!$C$13:$N$13</c:f>
              <c:numCache>
                <c:formatCode>#,##0</c:formatCode>
                <c:ptCount val="12"/>
                <c:pt idx="0">
                  <c:v>494883</c:v>
                </c:pt>
                <c:pt idx="1">
                  <c:v>449165</c:v>
                </c:pt>
                <c:pt idx="2">
                  <c:v>495454</c:v>
                </c:pt>
                <c:pt idx="3">
                  <c:v>520749</c:v>
                </c:pt>
                <c:pt idx="4">
                  <c:v>505122</c:v>
                </c:pt>
                <c:pt idx="5">
                  <c:v>517587</c:v>
                </c:pt>
                <c:pt idx="6">
                  <c:v>467840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02144"/>
        <c:axId val="716413120"/>
      </c:barChart>
      <c:catAx>
        <c:axId val="200902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716413120"/>
        <c:crosses val="autoZero"/>
        <c:auto val="1"/>
        <c:lblAlgn val="ctr"/>
        <c:lblOffset val="100"/>
        <c:noMultiLvlLbl val="0"/>
      </c:catAx>
      <c:valAx>
        <c:axId val="7164131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09021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Costo relativo de energia electrica X M3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Hoja1!$R$4:$AC$4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Hoja1!$R$17:$AC$17</c:f>
              <c:numCache>
                <c:formatCode>_("$"* #,##0.00_);_("$"* \(#,##0.00\);_("$"* "-"??_);_(@_)</c:formatCode>
                <c:ptCount val="12"/>
                <c:pt idx="0">
                  <c:v>1.7285120251154875</c:v>
                </c:pt>
                <c:pt idx="1">
                  <c:v>1.7629228653808879</c:v>
                </c:pt>
                <c:pt idx="2">
                  <c:v>1.5589661932694177</c:v>
                </c:pt>
                <c:pt idx="3">
                  <c:v>1.5632763289015683</c:v>
                </c:pt>
                <c:pt idx="4">
                  <c:v>1.3993250508234996</c:v>
                </c:pt>
                <c:pt idx="5">
                  <c:v>1.8010469645474589</c:v>
                </c:pt>
                <c:pt idx="6">
                  <c:v>1.6921912378090482</c:v>
                </c:pt>
                <c:pt idx="7">
                  <c:v>1.324201964997537</c:v>
                </c:pt>
                <c:pt idx="8">
                  <c:v>1.3305982510544401</c:v>
                </c:pt>
                <c:pt idx="9">
                  <c:v>1.5131982279476714</c:v>
                </c:pt>
                <c:pt idx="10">
                  <c:v>1.3928281871434138</c:v>
                </c:pt>
                <c:pt idx="11">
                  <c:v>1.4454093300252826</c:v>
                </c:pt>
              </c:numCache>
            </c:numRef>
          </c:val>
        </c:ser>
        <c:ser>
          <c:idx val="1"/>
          <c:order val="1"/>
          <c:tx>
            <c:strRef>
              <c:f>Hoja1!$A$18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Hoja1!$R$4:$AC$4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Hoja1!$R$18:$AC$18</c:f>
              <c:numCache>
                <c:formatCode>_("$"* #,##0.00_);_("$"* \(#,##0.00\);_("$"* "-"??_);_(@_)</c:formatCode>
                <c:ptCount val="12"/>
                <c:pt idx="0">
                  <c:v>2.1806600099480509</c:v>
                </c:pt>
                <c:pt idx="1">
                  <c:v>2.2962039487625678</c:v>
                </c:pt>
                <c:pt idx="2">
                  <c:v>2.0363772075369608</c:v>
                </c:pt>
                <c:pt idx="3">
                  <c:v>2.1571993245441652</c:v>
                </c:pt>
                <c:pt idx="4">
                  <c:v>2.0321199041539728</c:v>
                </c:pt>
                <c:pt idx="5">
                  <c:v>2.3155341981509125</c:v>
                </c:pt>
                <c:pt idx="6">
                  <c:v>2.1143831876416446</c:v>
                </c:pt>
                <c:pt idx="7">
                  <c:v>1.8464544231175626</c:v>
                </c:pt>
                <c:pt idx="8">
                  <c:v>1.9618248907676752</c:v>
                </c:pt>
                <c:pt idx="9">
                  <c:v>1.6138192377323495</c:v>
                </c:pt>
                <c:pt idx="10">
                  <c:v>1.8708084253321804</c:v>
                </c:pt>
                <c:pt idx="11">
                  <c:v>2.2084181072390585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03680"/>
        <c:axId val="203760192"/>
      </c:barChart>
      <c:catAx>
        <c:axId val="200903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203760192"/>
        <c:crosses val="autoZero"/>
        <c:auto val="1"/>
        <c:lblAlgn val="ctr"/>
        <c:lblOffset val="100"/>
        <c:noMultiLvlLbl val="0"/>
      </c:catAx>
      <c:valAx>
        <c:axId val="20376019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009036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94</xdr:row>
      <xdr:rowOff>171450</xdr:rowOff>
    </xdr:from>
    <xdr:to>
      <xdr:col>13</xdr:col>
      <xdr:colOff>933450</xdr:colOff>
      <xdr:row>109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380999</xdr:colOff>
      <xdr:row>110</xdr:row>
      <xdr:rowOff>9525</xdr:rowOff>
    </xdr:from>
    <xdr:to>
      <xdr:col>14</xdr:col>
      <xdr:colOff>19049</xdr:colOff>
      <xdr:row>124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381000</xdr:colOff>
      <xdr:row>133</xdr:row>
      <xdr:rowOff>76200</xdr:rowOff>
    </xdr:from>
    <xdr:to>
      <xdr:col>14</xdr:col>
      <xdr:colOff>28575</xdr:colOff>
      <xdr:row>147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342900</xdr:colOff>
      <xdr:row>77</xdr:row>
      <xdr:rowOff>28575</xdr:rowOff>
    </xdr:from>
    <xdr:to>
      <xdr:col>13</xdr:col>
      <xdr:colOff>885825</xdr:colOff>
      <xdr:row>91</xdr:row>
      <xdr:rowOff>133350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95248</xdr:colOff>
      <xdr:row>77</xdr:row>
      <xdr:rowOff>9525</xdr:rowOff>
    </xdr:from>
    <xdr:to>
      <xdr:col>28</xdr:col>
      <xdr:colOff>438149</xdr:colOff>
      <xdr:row>91</xdr:row>
      <xdr:rowOff>85725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133350</xdr:colOff>
      <xdr:row>94</xdr:row>
      <xdr:rowOff>142875</xdr:rowOff>
    </xdr:from>
    <xdr:to>
      <xdr:col>28</xdr:col>
      <xdr:colOff>457200</xdr:colOff>
      <xdr:row>109</xdr:row>
      <xdr:rowOff>28575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47624</xdr:colOff>
      <xdr:row>62</xdr:row>
      <xdr:rowOff>295275</xdr:rowOff>
    </xdr:from>
    <xdr:to>
      <xdr:col>27</xdr:col>
      <xdr:colOff>228599</xdr:colOff>
      <xdr:row>75</xdr:row>
      <xdr:rowOff>180975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150</xdr:row>
      <xdr:rowOff>47625</xdr:rowOff>
    </xdr:from>
    <xdr:to>
      <xdr:col>13</xdr:col>
      <xdr:colOff>533400</xdr:colOff>
      <xdr:row>164</xdr:row>
      <xdr:rowOff>123825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32</xdr:col>
      <xdr:colOff>390525</xdr:colOff>
      <xdr:row>33</xdr:row>
      <xdr:rowOff>76200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4"/>
  <sheetViews>
    <sheetView tabSelected="1" topLeftCell="A22" zoomScaleNormal="100" workbookViewId="0">
      <selection activeCell="J47" sqref="J47"/>
    </sheetView>
  </sheetViews>
  <sheetFormatPr baseColWidth="10" defaultRowHeight="15" x14ac:dyDescent="0.25"/>
  <cols>
    <col min="1" max="1" width="30.25" bestFit="1" customWidth="1"/>
    <col min="3" max="5" width="14.125" bestFit="1" customWidth="1"/>
    <col min="6" max="6" width="15.125" bestFit="1" customWidth="1"/>
    <col min="7" max="7" width="14.125" bestFit="1" customWidth="1"/>
    <col min="8" max="9" width="15.125" bestFit="1" customWidth="1"/>
    <col min="10" max="11" width="14.125" bestFit="1" customWidth="1"/>
    <col min="12" max="14" width="15.125" bestFit="1" customWidth="1"/>
    <col min="15" max="15" width="16.25" bestFit="1" customWidth="1"/>
    <col min="18" max="29" width="13.125" style="61" customWidth="1"/>
  </cols>
  <sheetData>
    <row r="1" spans="1:29" s="1" customFormat="1" x14ac:dyDescent="0.25"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s="1" customFormat="1" x14ac:dyDescent="0.25"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1:29" x14ac:dyDescent="0.25">
      <c r="A3" s="2" t="s">
        <v>0</v>
      </c>
      <c r="B3" s="2" t="s">
        <v>1</v>
      </c>
      <c r="C3" s="71" t="s">
        <v>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P3" s="47" t="s">
        <v>0</v>
      </c>
      <c r="Q3" s="47" t="s">
        <v>1</v>
      </c>
      <c r="R3" s="80" t="s">
        <v>2</v>
      </c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29" ht="30" x14ac:dyDescent="0.25">
      <c r="A4" s="34" t="s">
        <v>3</v>
      </c>
      <c r="B4" s="7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P4" s="66" t="s">
        <v>3</v>
      </c>
      <c r="Q4" s="72" t="s">
        <v>4</v>
      </c>
      <c r="R4" s="62" t="s">
        <v>5</v>
      </c>
      <c r="S4" s="62" t="s">
        <v>6</v>
      </c>
      <c r="T4" s="62" t="s">
        <v>7</v>
      </c>
      <c r="U4" s="62" t="s">
        <v>8</v>
      </c>
      <c r="V4" s="62" t="s">
        <v>9</v>
      </c>
      <c r="W4" s="62" t="s">
        <v>10</v>
      </c>
      <c r="X4" s="62" t="s">
        <v>11</v>
      </c>
      <c r="Y4" s="62" t="s">
        <v>12</v>
      </c>
      <c r="Z4" s="62" t="s">
        <v>13</v>
      </c>
      <c r="AA4" s="62" t="s">
        <v>14</v>
      </c>
      <c r="AB4" s="62" t="s">
        <v>15</v>
      </c>
      <c r="AC4" s="62" t="s">
        <v>16</v>
      </c>
    </row>
    <row r="5" spans="1:29" x14ac:dyDescent="0.25">
      <c r="A5" s="2">
        <v>2014</v>
      </c>
      <c r="B5" s="73"/>
      <c r="C5" s="4">
        <v>717849.17999999993</v>
      </c>
      <c r="D5" s="4">
        <v>693170.57000000007</v>
      </c>
      <c r="E5" s="4">
        <v>766598.14999999991</v>
      </c>
      <c r="F5" s="4">
        <v>788806.57000000007</v>
      </c>
      <c r="G5" s="4">
        <v>789900.24</v>
      </c>
      <c r="H5" s="4">
        <v>716212.7</v>
      </c>
      <c r="I5" s="4">
        <v>704761.09000000008</v>
      </c>
      <c r="J5" s="4">
        <v>702515.58000000007</v>
      </c>
      <c r="K5" s="4">
        <v>662848.66</v>
      </c>
      <c r="L5" s="4">
        <v>707502.40999999992</v>
      </c>
      <c r="M5" s="4">
        <v>669229.4</v>
      </c>
      <c r="N5" s="4">
        <v>697767.78</v>
      </c>
      <c r="P5" s="47">
        <v>2014</v>
      </c>
      <c r="Q5" s="73"/>
      <c r="R5" s="6">
        <v>717849.17999999993</v>
      </c>
      <c r="S5" s="6">
        <v>693170.57000000007</v>
      </c>
      <c r="T5" s="6">
        <v>766598.14999999991</v>
      </c>
      <c r="U5" s="6">
        <v>788806.57000000007</v>
      </c>
      <c r="V5" s="6">
        <v>789900.24</v>
      </c>
      <c r="W5" s="6">
        <v>716212.7</v>
      </c>
      <c r="X5" s="6">
        <v>704761.09000000008</v>
      </c>
      <c r="Y5" s="6">
        <v>702515.58000000007</v>
      </c>
      <c r="Z5" s="6">
        <v>662848.66</v>
      </c>
      <c r="AA5" s="6">
        <v>707502.40999999992</v>
      </c>
      <c r="AB5" s="6">
        <v>669229.4</v>
      </c>
      <c r="AC5" s="6">
        <v>697767.78</v>
      </c>
    </row>
    <row r="6" spans="1:29" x14ac:dyDescent="0.25">
      <c r="A6" s="2">
        <v>2015</v>
      </c>
      <c r="B6" s="73"/>
      <c r="C6" s="5">
        <v>708280.1</v>
      </c>
      <c r="D6" s="5">
        <v>660352</v>
      </c>
      <c r="E6" s="5">
        <v>702123.49999999988</v>
      </c>
      <c r="F6" s="5">
        <v>716493.99999999977</v>
      </c>
      <c r="G6" s="5">
        <v>732781.10000000021</v>
      </c>
      <c r="H6" s="5">
        <v>692946.09999999986</v>
      </c>
      <c r="I6" s="5">
        <v>689784.1</v>
      </c>
      <c r="J6" s="5">
        <v>721212.10000000021</v>
      </c>
      <c r="K6" s="5">
        <v>706345.59999999974</v>
      </c>
      <c r="L6" s="5">
        <v>741174.5</v>
      </c>
      <c r="M6" s="5">
        <v>715205.50000000012</v>
      </c>
      <c r="N6" s="5">
        <v>723003.39999999991</v>
      </c>
      <c r="P6" s="47">
        <v>2015</v>
      </c>
      <c r="Q6" s="73"/>
      <c r="R6" s="6">
        <v>708280.1</v>
      </c>
      <c r="S6" s="6">
        <v>660352</v>
      </c>
      <c r="T6" s="6">
        <v>702123.49999999988</v>
      </c>
      <c r="U6" s="6">
        <v>716493.99999999977</v>
      </c>
      <c r="V6" s="6">
        <v>732781.10000000021</v>
      </c>
      <c r="W6" s="6">
        <v>692946.09999999986</v>
      </c>
      <c r="X6" s="6">
        <v>689784.1</v>
      </c>
      <c r="Y6" s="6">
        <v>721212.10000000021</v>
      </c>
      <c r="Z6" s="6">
        <v>706345.59999999974</v>
      </c>
      <c r="AA6" s="6">
        <v>741174.5</v>
      </c>
      <c r="AB6" s="6">
        <v>715205.50000000012</v>
      </c>
      <c r="AC6" s="6">
        <v>723003.39999999991</v>
      </c>
    </row>
    <row r="7" spans="1:29" x14ac:dyDescent="0.25">
      <c r="A7" s="2">
        <v>2016</v>
      </c>
      <c r="B7" s="74"/>
      <c r="C7" s="6">
        <v>709799.7</v>
      </c>
      <c r="D7" s="6">
        <v>711167.15720000002</v>
      </c>
      <c r="E7" s="6">
        <v>756100.72</v>
      </c>
      <c r="F7" s="6">
        <v>785774.8899999999</v>
      </c>
      <c r="G7" s="6">
        <v>815438.81</v>
      </c>
      <c r="H7" s="6">
        <v>744165.5</v>
      </c>
      <c r="I7" s="6">
        <v>725965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P7" s="47">
        <v>2016</v>
      </c>
      <c r="Q7" s="74"/>
      <c r="R7" s="6">
        <v>709799.7</v>
      </c>
      <c r="S7" s="6">
        <v>711167.15720000002</v>
      </c>
      <c r="T7" s="6">
        <v>756100.72</v>
      </c>
      <c r="U7" s="6">
        <v>785774.8899999999</v>
      </c>
      <c r="V7" s="6">
        <v>815438.81</v>
      </c>
      <c r="W7" s="6">
        <v>744165.5</v>
      </c>
      <c r="X7" s="6">
        <v>725965</v>
      </c>
      <c r="Y7" s="6">
        <v>0</v>
      </c>
      <c r="Z7" s="6">
        <v>0</v>
      </c>
      <c r="AA7" s="6">
        <v>0</v>
      </c>
      <c r="AB7" s="6">
        <v>0</v>
      </c>
      <c r="AC7" s="6">
        <v>0</v>
      </c>
    </row>
    <row r="9" spans="1:29" ht="30" x14ac:dyDescent="0.25">
      <c r="A9" s="7" t="s">
        <v>0</v>
      </c>
      <c r="B9" s="7" t="s">
        <v>1</v>
      </c>
      <c r="C9" s="71" t="s">
        <v>2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P9" s="66" t="s">
        <v>43</v>
      </c>
      <c r="Q9" s="53" t="s">
        <v>1</v>
      </c>
      <c r="R9" s="81" t="s">
        <v>2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</row>
    <row r="10" spans="1:29" ht="75" x14ac:dyDescent="0.25">
      <c r="A10" s="10" t="s">
        <v>17</v>
      </c>
      <c r="B10" s="72" t="s">
        <v>4</v>
      </c>
      <c r="C10" s="9" t="s">
        <v>18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24</v>
      </c>
      <c r="J10" s="9" t="s">
        <v>25</v>
      </c>
      <c r="K10" s="9" t="s">
        <v>26</v>
      </c>
      <c r="L10" s="9" t="s">
        <v>27</v>
      </c>
      <c r="M10" s="9" t="s">
        <v>28</v>
      </c>
      <c r="N10" s="9" t="s">
        <v>29</v>
      </c>
      <c r="P10" s="55" t="s">
        <v>45</v>
      </c>
      <c r="Q10" s="82" t="s">
        <v>34</v>
      </c>
      <c r="R10" s="63" t="s">
        <v>5</v>
      </c>
      <c r="S10" s="63" t="s">
        <v>6</v>
      </c>
      <c r="T10" s="63" t="s">
        <v>7</v>
      </c>
      <c r="U10" s="63" t="s">
        <v>8</v>
      </c>
      <c r="V10" s="63" t="s">
        <v>9</v>
      </c>
      <c r="W10" s="63" t="s">
        <v>10</v>
      </c>
      <c r="X10" s="63" t="s">
        <v>11</v>
      </c>
      <c r="Y10" s="63" t="s">
        <v>12</v>
      </c>
      <c r="Z10" s="63" t="s">
        <v>13</v>
      </c>
      <c r="AA10" s="63" t="s">
        <v>14</v>
      </c>
      <c r="AB10" s="63" t="s">
        <v>15</v>
      </c>
      <c r="AC10" s="63" t="s">
        <v>16</v>
      </c>
    </row>
    <row r="11" spans="1:29" x14ac:dyDescent="0.25">
      <c r="A11" s="7">
        <v>2014</v>
      </c>
      <c r="B11" s="73"/>
      <c r="C11" s="8">
        <v>443395</v>
      </c>
      <c r="D11" s="8">
        <v>478248</v>
      </c>
      <c r="E11" s="8">
        <v>438698</v>
      </c>
      <c r="F11" s="8">
        <v>503744</v>
      </c>
      <c r="G11" s="8">
        <v>493324</v>
      </c>
      <c r="H11" s="8">
        <v>475762</v>
      </c>
      <c r="I11" s="8">
        <v>434487</v>
      </c>
      <c r="J11" s="8">
        <v>466701</v>
      </c>
      <c r="K11" s="8">
        <v>442250</v>
      </c>
      <c r="L11" s="8">
        <v>452511</v>
      </c>
      <c r="M11" s="8">
        <v>504862</v>
      </c>
      <c r="N11" s="8">
        <v>427016</v>
      </c>
      <c r="P11" s="53">
        <v>2014</v>
      </c>
      <c r="Q11" s="82"/>
      <c r="R11" s="64">
        <v>1565385</v>
      </c>
      <c r="S11" s="64">
        <v>1591661</v>
      </c>
      <c r="T11" s="64">
        <v>1561083</v>
      </c>
      <c r="U11" s="64">
        <v>1701613</v>
      </c>
      <c r="V11" s="64">
        <v>1605172</v>
      </c>
      <c r="W11" s="64">
        <v>1658415</v>
      </c>
      <c r="X11" s="64">
        <v>1490135</v>
      </c>
      <c r="Y11" s="64">
        <v>1297163</v>
      </c>
      <c r="Z11" s="64">
        <v>1300393</v>
      </c>
      <c r="AA11" s="64">
        <v>1141781</v>
      </c>
      <c r="AB11" s="64">
        <v>1252000</v>
      </c>
      <c r="AC11" s="64">
        <v>1540963</v>
      </c>
    </row>
    <row r="12" spans="1:29" x14ac:dyDescent="0.25">
      <c r="A12" s="7">
        <v>2015</v>
      </c>
      <c r="B12" s="73"/>
      <c r="C12" s="8">
        <v>484638</v>
      </c>
      <c r="D12" s="8">
        <v>477987</v>
      </c>
      <c r="E12" s="8">
        <v>424430</v>
      </c>
      <c r="F12" s="8">
        <v>489846</v>
      </c>
      <c r="G12" s="8">
        <v>474788</v>
      </c>
      <c r="H12" s="8">
        <v>440139</v>
      </c>
      <c r="I12" s="8">
        <v>448222</v>
      </c>
      <c r="J12" s="8">
        <v>472241</v>
      </c>
      <c r="K12" s="8">
        <v>460099</v>
      </c>
      <c r="L12" s="8">
        <v>468542</v>
      </c>
      <c r="M12" s="8">
        <v>453485</v>
      </c>
      <c r="N12" s="8">
        <v>447019</v>
      </c>
      <c r="P12" s="53">
        <v>2015</v>
      </c>
      <c r="Q12" s="82"/>
      <c r="R12" s="64">
        <v>1224270.67</v>
      </c>
      <c r="S12" s="64">
        <v>1164149.6400000001</v>
      </c>
      <c r="T12" s="64">
        <v>1094586.7999999998</v>
      </c>
      <c r="U12" s="64">
        <v>1120078.1099999999</v>
      </c>
      <c r="V12" s="64">
        <v>1025398.9500000002</v>
      </c>
      <c r="W12" s="64">
        <v>1248028.4699999997</v>
      </c>
      <c r="X12" s="64">
        <v>1167246.6100000003</v>
      </c>
      <c r="Y12" s="64">
        <v>955030.48000000045</v>
      </c>
      <c r="Z12" s="64">
        <v>939862.21999999881</v>
      </c>
      <c r="AA12" s="64">
        <v>1121543.9400000013</v>
      </c>
      <c r="AB12" s="64">
        <v>996158.37999999896</v>
      </c>
      <c r="AC12" s="64">
        <v>1045035.8600000013</v>
      </c>
    </row>
    <row r="13" spans="1:29" x14ac:dyDescent="0.25">
      <c r="A13" s="7">
        <v>2016</v>
      </c>
      <c r="B13" s="74"/>
      <c r="C13" s="8">
        <v>494883</v>
      </c>
      <c r="D13" s="8">
        <v>449165</v>
      </c>
      <c r="E13" s="8">
        <v>495454</v>
      </c>
      <c r="F13" s="8">
        <v>520749</v>
      </c>
      <c r="G13" s="8">
        <v>505122</v>
      </c>
      <c r="H13" s="8">
        <v>517587</v>
      </c>
      <c r="I13" s="8">
        <v>467840</v>
      </c>
      <c r="J13" s="8"/>
      <c r="K13" s="8"/>
      <c r="L13" s="8"/>
      <c r="M13" s="8"/>
      <c r="N13" s="8"/>
    </row>
    <row r="14" spans="1:29" ht="18.75" x14ac:dyDescent="0.3">
      <c r="U14" s="79" t="s">
        <v>49</v>
      </c>
      <c r="V14" s="79"/>
      <c r="W14" s="79"/>
      <c r="X14" s="79"/>
      <c r="Y14" s="79"/>
    </row>
    <row r="15" spans="1:29" x14ac:dyDescent="0.25">
      <c r="A15" s="11" t="s">
        <v>0</v>
      </c>
      <c r="B15" s="12" t="s">
        <v>1</v>
      </c>
      <c r="C15" s="78" t="s">
        <v>2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R15" s="80" t="s">
        <v>2</v>
      </c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</row>
    <row r="16" spans="1:29" x14ac:dyDescent="0.25">
      <c r="A16" s="14" t="s">
        <v>30</v>
      </c>
      <c r="B16" s="75" t="s">
        <v>4</v>
      </c>
      <c r="C16" s="13" t="s">
        <v>18</v>
      </c>
      <c r="D16" s="13" t="s">
        <v>19</v>
      </c>
      <c r="E16" s="13" t="s">
        <v>20</v>
      </c>
      <c r="F16" s="13" t="s">
        <v>21</v>
      </c>
      <c r="G16" s="13" t="s">
        <v>22</v>
      </c>
      <c r="H16" s="13" t="s">
        <v>23</v>
      </c>
      <c r="I16" s="13" t="s">
        <v>24</v>
      </c>
      <c r="J16" s="13" t="s">
        <v>25</v>
      </c>
      <c r="K16" s="13" t="s">
        <v>26</v>
      </c>
      <c r="L16" s="13" t="s">
        <v>27</v>
      </c>
      <c r="M16" s="13" t="s">
        <v>28</v>
      </c>
      <c r="N16" s="13" t="s">
        <v>29</v>
      </c>
      <c r="R16" s="62" t="s">
        <v>5</v>
      </c>
      <c r="S16" s="62" t="s">
        <v>6</v>
      </c>
      <c r="T16" s="62" t="s">
        <v>7</v>
      </c>
      <c r="U16" s="62" t="s">
        <v>8</v>
      </c>
      <c r="V16" s="62" t="s">
        <v>9</v>
      </c>
      <c r="W16" s="62" t="s">
        <v>10</v>
      </c>
      <c r="X16" s="62" t="s">
        <v>11</v>
      </c>
      <c r="Y16" s="62" t="s">
        <v>12</v>
      </c>
      <c r="Z16" s="62" t="s">
        <v>13</v>
      </c>
      <c r="AA16" s="62" t="s">
        <v>14</v>
      </c>
      <c r="AB16" s="62" t="s">
        <v>15</v>
      </c>
      <c r="AC16" s="62" t="s">
        <v>16</v>
      </c>
    </row>
    <row r="17" spans="1:29" x14ac:dyDescent="0.25">
      <c r="A17" s="11">
        <v>2014</v>
      </c>
      <c r="B17" s="76"/>
      <c r="C17" s="15">
        <v>232298</v>
      </c>
      <c r="D17" s="15">
        <v>302214</v>
      </c>
      <c r="E17" s="15">
        <v>347755</v>
      </c>
      <c r="F17" s="15">
        <v>344687</v>
      </c>
      <c r="G17" s="15">
        <v>339308</v>
      </c>
      <c r="H17" s="15">
        <v>336165</v>
      </c>
      <c r="I17" s="15">
        <v>332657</v>
      </c>
      <c r="J17" s="15">
        <v>323526</v>
      </c>
      <c r="K17" s="15">
        <v>320166</v>
      </c>
      <c r="L17" s="15">
        <v>344257</v>
      </c>
      <c r="M17" s="15">
        <v>311056</v>
      </c>
      <c r="N17" s="15">
        <v>365835</v>
      </c>
      <c r="P17" s="53">
        <v>2014</v>
      </c>
      <c r="Q17" s="71" t="s">
        <v>48</v>
      </c>
      <c r="R17" s="65">
        <f>R12/R6</f>
        <v>1.7285120251154875</v>
      </c>
      <c r="S17" s="65">
        <f t="shared" ref="S17:AC17" si="0">S12/S6</f>
        <v>1.7629228653808879</v>
      </c>
      <c r="T17" s="65">
        <f t="shared" si="0"/>
        <v>1.5589661932694177</v>
      </c>
      <c r="U17" s="65">
        <f t="shared" si="0"/>
        <v>1.5632763289015683</v>
      </c>
      <c r="V17" s="65">
        <f t="shared" si="0"/>
        <v>1.3993250508234996</v>
      </c>
      <c r="W17" s="65">
        <f t="shared" si="0"/>
        <v>1.8010469645474589</v>
      </c>
      <c r="X17" s="65">
        <f t="shared" si="0"/>
        <v>1.6921912378090482</v>
      </c>
      <c r="Y17" s="65">
        <f t="shared" si="0"/>
        <v>1.324201964997537</v>
      </c>
      <c r="Z17" s="65">
        <f t="shared" si="0"/>
        <v>1.3305982510544401</v>
      </c>
      <c r="AA17" s="65">
        <f t="shared" si="0"/>
        <v>1.5131982279476714</v>
      </c>
      <c r="AB17" s="65">
        <f t="shared" si="0"/>
        <v>1.3928281871434138</v>
      </c>
      <c r="AC17" s="65">
        <f t="shared" si="0"/>
        <v>1.4454093300252826</v>
      </c>
    </row>
    <row r="18" spans="1:29" x14ac:dyDescent="0.25">
      <c r="A18" s="11">
        <v>2015</v>
      </c>
      <c r="B18" s="76"/>
      <c r="C18" s="15">
        <v>334651</v>
      </c>
      <c r="D18" s="15">
        <v>336654</v>
      </c>
      <c r="E18" s="15">
        <v>323032</v>
      </c>
      <c r="F18" s="15">
        <v>336245</v>
      </c>
      <c r="G18" s="15">
        <v>346281</v>
      </c>
      <c r="H18" s="15">
        <v>344587</v>
      </c>
      <c r="I18" s="15">
        <v>331678</v>
      </c>
      <c r="J18" s="15">
        <v>315270</v>
      </c>
      <c r="K18" s="15">
        <v>335624</v>
      </c>
      <c r="L18" s="15">
        <v>343147</v>
      </c>
      <c r="M18" s="15">
        <v>298227</v>
      </c>
      <c r="N18" s="15">
        <v>371520</v>
      </c>
      <c r="P18" s="53">
        <v>2015</v>
      </c>
      <c r="Q18" s="71"/>
      <c r="R18" s="65">
        <f>R11/R5</f>
        <v>2.1806600099480509</v>
      </c>
      <c r="S18" s="65">
        <f t="shared" ref="S18:AC18" si="1">S11/S5</f>
        <v>2.2962039487625678</v>
      </c>
      <c r="T18" s="65">
        <f t="shared" si="1"/>
        <v>2.0363772075369608</v>
      </c>
      <c r="U18" s="65">
        <f t="shared" si="1"/>
        <v>2.1571993245441652</v>
      </c>
      <c r="V18" s="65">
        <f t="shared" si="1"/>
        <v>2.0321199041539728</v>
      </c>
      <c r="W18" s="65">
        <f t="shared" si="1"/>
        <v>2.3155341981509125</v>
      </c>
      <c r="X18" s="65">
        <f t="shared" si="1"/>
        <v>2.1143831876416446</v>
      </c>
      <c r="Y18" s="65">
        <f t="shared" si="1"/>
        <v>1.8464544231175626</v>
      </c>
      <c r="Z18" s="65">
        <f t="shared" si="1"/>
        <v>1.9618248907676752</v>
      </c>
      <c r="AA18" s="65">
        <f t="shared" si="1"/>
        <v>1.6138192377323495</v>
      </c>
      <c r="AB18" s="65">
        <f t="shared" si="1"/>
        <v>1.8708084253321804</v>
      </c>
      <c r="AC18" s="65">
        <f t="shared" si="1"/>
        <v>2.2084181072390585</v>
      </c>
    </row>
    <row r="19" spans="1:29" x14ac:dyDescent="0.25">
      <c r="A19" s="11">
        <v>2016</v>
      </c>
      <c r="B19" s="77"/>
      <c r="C19" s="15">
        <v>308016</v>
      </c>
      <c r="D19" s="15">
        <v>328551</v>
      </c>
      <c r="E19" s="15">
        <v>374338</v>
      </c>
      <c r="F19" s="15">
        <v>350713</v>
      </c>
      <c r="G19" s="15">
        <v>385323</v>
      </c>
      <c r="H19" s="15">
        <v>381058</v>
      </c>
      <c r="I19" s="15">
        <v>332451</v>
      </c>
      <c r="J19" s="15"/>
      <c r="K19" s="15"/>
      <c r="L19" s="15"/>
      <c r="M19" s="15"/>
      <c r="N19" s="15"/>
    </row>
    <row r="21" spans="1:29" x14ac:dyDescent="0.25">
      <c r="A21" s="20" t="s">
        <v>0</v>
      </c>
      <c r="B21" s="21" t="s">
        <v>1</v>
      </c>
      <c r="C21" s="78" t="s">
        <v>2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  <row r="22" spans="1:29" x14ac:dyDescent="0.25">
      <c r="A22" s="23" t="s">
        <v>31</v>
      </c>
      <c r="B22" s="75" t="s">
        <v>32</v>
      </c>
      <c r="C22" s="22" t="s">
        <v>18</v>
      </c>
      <c r="D22" s="22" t="s">
        <v>19</v>
      </c>
      <c r="E22" s="22" t="s">
        <v>20</v>
      </c>
      <c r="F22" s="22" t="s">
        <v>21</v>
      </c>
      <c r="G22" s="22" t="s">
        <v>22</v>
      </c>
      <c r="H22" s="22" t="s">
        <v>23</v>
      </c>
      <c r="I22" s="22" t="s">
        <v>24</v>
      </c>
      <c r="J22" s="22" t="s">
        <v>25</v>
      </c>
      <c r="K22" s="22" t="s">
        <v>26</v>
      </c>
      <c r="L22" s="22" t="s">
        <v>27</v>
      </c>
      <c r="M22" s="22" t="s">
        <v>28</v>
      </c>
      <c r="N22" s="22" t="s">
        <v>29</v>
      </c>
    </row>
    <row r="23" spans="1:29" x14ac:dyDescent="0.25">
      <c r="A23" s="20">
        <v>2014</v>
      </c>
      <c r="B23" s="76"/>
      <c r="C23" s="19">
        <f>C29/C35</f>
        <v>0.75584431983758238</v>
      </c>
      <c r="D23" s="33">
        <f t="shared" ref="D23:N23" si="2">D29/D35</f>
        <v>0.63191941120938011</v>
      </c>
      <c r="E23" s="33">
        <f t="shared" si="2"/>
        <v>0.79270248900254447</v>
      </c>
      <c r="F23" s="33">
        <f t="shared" si="2"/>
        <v>0.68424954889819189</v>
      </c>
      <c r="G23" s="33">
        <f t="shared" si="2"/>
        <v>0.75773619581517082</v>
      </c>
      <c r="H23" s="33">
        <f t="shared" si="2"/>
        <v>0.70658296787822295</v>
      </c>
      <c r="I23" s="33">
        <f t="shared" si="2"/>
        <v>0.76563220785354491</v>
      </c>
      <c r="J23" s="33">
        <f t="shared" si="2"/>
        <v>0.69321808913077698</v>
      </c>
      <c r="K23" s="33">
        <f t="shared" si="2"/>
        <v>0.76061276670023326</v>
      </c>
      <c r="L23" s="33">
        <f t="shared" si="2"/>
        <v>0.76077067781206287</v>
      </c>
      <c r="M23" s="33">
        <f t="shared" si="2"/>
        <v>0.61612161887140671</v>
      </c>
      <c r="N23" s="33">
        <f t="shared" si="2"/>
        <v>0.85672480895041137</v>
      </c>
    </row>
    <row r="24" spans="1:29" x14ac:dyDescent="0.25">
      <c r="A24" s="20">
        <v>2015</v>
      </c>
      <c r="B24" s="76"/>
      <c r="C24" s="33">
        <f t="shared" ref="C24:N25" si="3">C30/C36</f>
        <v>0.69051680765030898</v>
      </c>
      <c r="D24" s="33">
        <f t="shared" si="3"/>
        <v>0.67647489456957433</v>
      </c>
      <c r="E24" s="33">
        <f t="shared" si="3"/>
        <v>0.76259674953908507</v>
      </c>
      <c r="F24" s="33">
        <f t="shared" si="3"/>
        <v>0.68643094029161611</v>
      </c>
      <c r="G24" s="33">
        <f t="shared" si="3"/>
        <v>0.72933842579223718</v>
      </c>
      <c r="H24" s="33">
        <f t="shared" si="3"/>
        <v>0.78877996341403334</v>
      </c>
      <c r="I24" s="33">
        <f t="shared" si="3"/>
        <v>0.73998646217470343</v>
      </c>
      <c r="J24" s="33">
        <f t="shared" si="3"/>
        <v>0.71380560764675749</v>
      </c>
      <c r="K24" s="33">
        <f t="shared" si="3"/>
        <v>0.72949621608603421</v>
      </c>
      <c r="L24" s="33">
        <f t="shared" si="3"/>
        <v>0.72984624420131616</v>
      </c>
      <c r="M24" s="33">
        <f t="shared" si="3"/>
        <v>0.6576328755338724</v>
      </c>
      <c r="N24" s="33">
        <f t="shared" si="3"/>
        <v>0.83110492706668837</v>
      </c>
    </row>
    <row r="25" spans="1:29" x14ac:dyDescent="0.25">
      <c r="A25" s="20">
        <v>2016</v>
      </c>
      <c r="B25" s="77"/>
      <c r="C25" s="33">
        <f>C31/C37</f>
        <v>0.62294206426988041</v>
      </c>
      <c r="D25" s="33">
        <f t="shared" si="3"/>
        <v>0.73495487478090948</v>
      </c>
      <c r="E25" s="33">
        <f t="shared" si="3"/>
        <v>0.76254928057238625</v>
      </c>
      <c r="F25" s="33">
        <f t="shared" si="3"/>
        <v>0.69348660414936492</v>
      </c>
      <c r="G25" s="33">
        <f t="shared" si="3"/>
        <v>0.76283136681605457</v>
      </c>
      <c r="H25" s="33">
        <f t="shared" si="3"/>
        <v>0.7362195474382548</v>
      </c>
      <c r="I25" s="33">
        <f t="shared" si="3"/>
        <v>0.71060917439340632</v>
      </c>
      <c r="J25" s="33" t="e">
        <f t="shared" si="3"/>
        <v>#DIV/0!</v>
      </c>
      <c r="K25" s="33" t="e">
        <f t="shared" si="3"/>
        <v>#DIV/0!</v>
      </c>
      <c r="L25" s="33" t="e">
        <f t="shared" si="3"/>
        <v>#DIV/0!</v>
      </c>
      <c r="M25" s="33" t="e">
        <f t="shared" si="3"/>
        <v>#DIV/0!</v>
      </c>
      <c r="N25" s="33" t="e">
        <f t="shared" si="3"/>
        <v>#DIV/0!</v>
      </c>
    </row>
    <row r="26" spans="1:29" x14ac:dyDescent="0.25">
      <c r="D26" s="67"/>
    </row>
    <row r="27" spans="1:29" x14ac:dyDescent="0.25">
      <c r="A27" s="25" t="s">
        <v>0</v>
      </c>
      <c r="B27" s="26" t="s">
        <v>1</v>
      </c>
      <c r="C27" s="78" t="s">
        <v>2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</row>
    <row r="28" spans="1:29" x14ac:dyDescent="0.25">
      <c r="A28" s="28" t="s">
        <v>33</v>
      </c>
      <c r="B28" s="75" t="s">
        <v>34</v>
      </c>
      <c r="C28" s="27" t="s">
        <v>5</v>
      </c>
      <c r="D28" s="27" t="s">
        <v>6</v>
      </c>
      <c r="E28" s="27" t="s">
        <v>7</v>
      </c>
      <c r="F28" s="27" t="s">
        <v>8</v>
      </c>
      <c r="G28" s="27" t="s">
        <v>9</v>
      </c>
      <c r="H28" s="27" t="s">
        <v>10</v>
      </c>
      <c r="I28" s="27" t="s">
        <v>11</v>
      </c>
      <c r="J28" s="27" t="s">
        <v>12</v>
      </c>
      <c r="K28" s="27" t="s">
        <v>13</v>
      </c>
      <c r="L28" s="27" t="s">
        <v>14</v>
      </c>
      <c r="M28" s="27" t="s">
        <v>15</v>
      </c>
      <c r="N28" s="27" t="s">
        <v>16</v>
      </c>
    </row>
    <row r="29" spans="1:29" x14ac:dyDescent="0.25">
      <c r="A29" s="25">
        <v>2014</v>
      </c>
      <c r="B29" s="76"/>
      <c r="C29" s="24">
        <v>5387133</v>
      </c>
      <c r="D29" s="24">
        <v>4948116</v>
      </c>
      <c r="E29" s="24">
        <v>5757613</v>
      </c>
      <c r="F29" s="24">
        <v>5720006</v>
      </c>
      <c r="G29" s="24">
        <v>6301616.8399999999</v>
      </c>
      <c r="H29" s="24">
        <v>5747774.0499999998</v>
      </c>
      <c r="I29" s="24">
        <v>5641381</v>
      </c>
      <c r="J29" s="24">
        <v>5474563</v>
      </c>
      <c r="K29" s="24">
        <v>5751826</v>
      </c>
      <c r="L29" s="24">
        <v>5858784</v>
      </c>
      <c r="M29" s="24">
        <v>5303984</v>
      </c>
      <c r="N29" s="24">
        <v>6335988</v>
      </c>
    </row>
    <row r="30" spans="1:29" x14ac:dyDescent="0.25">
      <c r="A30" s="25">
        <v>2015</v>
      </c>
      <c r="B30" s="76"/>
      <c r="C30" s="24">
        <v>5801912.1100000003</v>
      </c>
      <c r="D30" s="24">
        <v>5572570.1799999997</v>
      </c>
      <c r="E30" s="24">
        <v>5910389.4299999997</v>
      </c>
      <c r="F30" s="24">
        <v>6003254.5499999998</v>
      </c>
      <c r="G30" s="24">
        <v>6276347.3499999996</v>
      </c>
      <c r="H30" s="24">
        <v>6323439.9400000004</v>
      </c>
      <c r="I30" s="24">
        <v>6051481.6399999997</v>
      </c>
      <c r="J30" s="24">
        <v>6180051.8600000003</v>
      </c>
      <c r="K30" s="24">
        <v>6300337.8399999999</v>
      </c>
      <c r="L30" s="24">
        <v>6278102.3600000003</v>
      </c>
      <c r="M30" s="24">
        <v>6124746.0700000003</v>
      </c>
      <c r="N30" s="24">
        <v>7137571.5</v>
      </c>
    </row>
    <row r="31" spans="1:29" x14ac:dyDescent="0.25">
      <c r="A31" s="25">
        <v>2016</v>
      </c>
      <c r="B31" s="77"/>
      <c r="C31" s="24">
        <v>5786713.1600000001</v>
      </c>
      <c r="D31" s="24">
        <v>6336786.8099999996</v>
      </c>
      <c r="E31" s="24">
        <v>6871954.5700000003</v>
      </c>
      <c r="F31" s="24">
        <v>7076116.7800000003</v>
      </c>
      <c r="G31" s="29">
        <v>7499395.9299999997</v>
      </c>
      <c r="H31" s="29">
        <v>7448972.2000000002</v>
      </c>
      <c r="I31" s="29">
        <v>6496969.6399999997</v>
      </c>
      <c r="J31" s="24"/>
      <c r="K31" s="24"/>
      <c r="L31" s="24"/>
      <c r="M31" s="24"/>
      <c r="N31" s="24"/>
    </row>
    <row r="33" spans="1:29" x14ac:dyDescent="0.25">
      <c r="A33" s="31" t="s">
        <v>0</v>
      </c>
      <c r="B33" s="31" t="s">
        <v>1</v>
      </c>
      <c r="C33" s="71" t="s">
        <v>2</v>
      </c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4" spans="1:29" x14ac:dyDescent="0.25">
      <c r="A34" s="34" t="s">
        <v>35</v>
      </c>
      <c r="B34" s="72" t="s">
        <v>34</v>
      </c>
      <c r="C34" s="32" t="s">
        <v>18</v>
      </c>
      <c r="D34" s="32" t="s">
        <v>19</v>
      </c>
      <c r="E34" s="32" t="s">
        <v>20</v>
      </c>
      <c r="F34" s="32" t="s">
        <v>21</v>
      </c>
      <c r="G34" s="32" t="s">
        <v>22</v>
      </c>
      <c r="H34" s="32" t="s">
        <v>23</v>
      </c>
      <c r="I34" s="32" t="s">
        <v>24</v>
      </c>
      <c r="J34" s="32" t="s">
        <v>25</v>
      </c>
      <c r="K34" s="32" t="s">
        <v>26</v>
      </c>
      <c r="L34" s="32" t="s">
        <v>27</v>
      </c>
      <c r="M34" s="32" t="s">
        <v>28</v>
      </c>
      <c r="N34" s="32" t="s">
        <v>29</v>
      </c>
      <c r="Q34" s="60" t="s">
        <v>47</v>
      </c>
    </row>
    <row r="35" spans="1:29" x14ac:dyDescent="0.25">
      <c r="A35" s="31">
        <v>2014</v>
      </c>
      <c r="B35" s="73"/>
      <c r="C35" s="30">
        <v>7127305</v>
      </c>
      <c r="D35" s="30">
        <v>7830295.9400000004</v>
      </c>
      <c r="E35" s="30">
        <v>7263271</v>
      </c>
      <c r="F35" s="30">
        <v>8359532</v>
      </c>
      <c r="G35" s="30">
        <v>8316373</v>
      </c>
      <c r="H35" s="30">
        <v>8134606</v>
      </c>
      <c r="I35" s="30">
        <v>7368265</v>
      </c>
      <c r="J35" s="30">
        <v>7897317</v>
      </c>
      <c r="K35" s="30">
        <v>7562095</v>
      </c>
      <c r="L35" s="30">
        <v>7701117</v>
      </c>
      <c r="M35" s="30">
        <v>8608664</v>
      </c>
      <c r="N35" s="30">
        <v>7395593</v>
      </c>
    </row>
    <row r="36" spans="1:29" x14ac:dyDescent="0.25">
      <c r="A36" s="31">
        <v>2015</v>
      </c>
      <c r="B36" s="73"/>
      <c r="C36" s="30">
        <v>8402275</v>
      </c>
      <c r="D36" s="30">
        <v>8237660</v>
      </c>
      <c r="E36" s="30">
        <v>7750347</v>
      </c>
      <c r="F36" s="30">
        <v>8745606</v>
      </c>
      <c r="G36" s="30">
        <v>8605535</v>
      </c>
      <c r="H36" s="30">
        <v>8016735</v>
      </c>
      <c r="I36" s="30">
        <v>8177827.5</v>
      </c>
      <c r="J36" s="30">
        <v>8657892</v>
      </c>
      <c r="K36" s="30">
        <v>8636560</v>
      </c>
      <c r="L36" s="30">
        <v>8601952</v>
      </c>
      <c r="M36" s="30">
        <v>9313321</v>
      </c>
      <c r="N36" s="30">
        <v>8588051</v>
      </c>
    </row>
    <row r="37" spans="1:29" x14ac:dyDescent="0.25">
      <c r="A37" s="31">
        <v>2016</v>
      </c>
      <c r="B37" s="74"/>
      <c r="C37" s="30">
        <v>9289328</v>
      </c>
      <c r="D37" s="30">
        <v>8622008</v>
      </c>
      <c r="E37" s="30">
        <v>9011817</v>
      </c>
      <c r="F37" s="30">
        <v>10203682</v>
      </c>
      <c r="G37" s="30">
        <v>9831001</v>
      </c>
      <c r="H37" s="30">
        <v>10117868</v>
      </c>
      <c r="I37" s="30">
        <v>9142817</v>
      </c>
      <c r="J37" s="30"/>
      <c r="K37" s="30"/>
      <c r="L37" s="30"/>
      <c r="M37" s="30"/>
      <c r="N37" s="30"/>
    </row>
    <row r="39" spans="1:29" x14ac:dyDescent="0.25">
      <c r="A39" s="37" t="s">
        <v>0</v>
      </c>
      <c r="B39" s="38" t="s">
        <v>1</v>
      </c>
      <c r="C39" s="78" t="s">
        <v>2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</row>
    <row r="40" spans="1:29" x14ac:dyDescent="0.25">
      <c r="A40" s="40" t="s">
        <v>36</v>
      </c>
      <c r="B40" s="75" t="s">
        <v>4</v>
      </c>
      <c r="C40" s="39" t="s">
        <v>5</v>
      </c>
      <c r="D40" s="39" t="s">
        <v>6</v>
      </c>
      <c r="E40" s="39" t="s">
        <v>7</v>
      </c>
      <c r="F40" s="39" t="s">
        <v>8</v>
      </c>
      <c r="G40" s="39" t="s">
        <v>9</v>
      </c>
      <c r="H40" s="39" t="s">
        <v>10</v>
      </c>
      <c r="I40" s="39" t="s">
        <v>11</v>
      </c>
      <c r="J40" s="39" t="s">
        <v>12</v>
      </c>
      <c r="K40" s="39" t="s">
        <v>13</v>
      </c>
      <c r="L40" s="39" t="s">
        <v>14</v>
      </c>
      <c r="M40" s="39" t="s">
        <v>15</v>
      </c>
      <c r="N40" s="39" t="s">
        <v>16</v>
      </c>
    </row>
    <row r="41" spans="1:29" x14ac:dyDescent="0.25">
      <c r="A41" s="37">
        <v>2014</v>
      </c>
      <c r="B41" s="76"/>
      <c r="C41" s="36"/>
      <c r="D41" s="36">
        <v>0.63288607304836952</v>
      </c>
      <c r="E41" s="36">
        <v>0.65711611748606502</v>
      </c>
      <c r="F41" s="36">
        <v>0.62540554143711047</v>
      </c>
      <c r="G41" s="36">
        <v>0.60230643808894146</v>
      </c>
      <c r="H41" s="36">
        <v>0.60664520469966543</v>
      </c>
      <c r="I41" s="36">
        <v>0.66221164394873155</v>
      </c>
      <c r="J41" s="36">
        <v>0.62952340501829152</v>
      </c>
      <c r="K41" s="36">
        <v>0.68267619338628516</v>
      </c>
      <c r="L41" s="36">
        <v>0.71358343500200949</v>
      </c>
      <c r="M41" s="36">
        <v>0.63807119053645878</v>
      </c>
      <c r="N41" s="36">
        <v>0.69455485605827194</v>
      </c>
    </row>
    <row r="42" spans="1:29" x14ac:dyDescent="0.25">
      <c r="A42" s="37">
        <v>2015</v>
      </c>
      <c r="B42" s="76"/>
      <c r="C42" s="36">
        <v>0.67485589387588329</v>
      </c>
      <c r="D42" s="36">
        <v>0.64273296666020552</v>
      </c>
      <c r="E42" s="36">
        <v>0.69766358767367864</v>
      </c>
      <c r="F42" s="36">
        <v>0.66265453723269163</v>
      </c>
      <c r="G42" s="36">
        <v>0.60064185607407161</v>
      </c>
      <c r="H42" s="36">
        <v>0.64683530219738605</v>
      </c>
      <c r="I42" s="36">
        <v>0.68462146344051711</v>
      </c>
      <c r="J42" s="36">
        <v>0.6379524137212893</v>
      </c>
      <c r="K42" s="36">
        <v>0.66333251031789564</v>
      </c>
      <c r="L42" s="36">
        <v>0.61184646800449827</v>
      </c>
      <c r="M42" s="36">
        <v>0.62502175948031713</v>
      </c>
      <c r="N42" s="36">
        <v>0.68448225831303156</v>
      </c>
    </row>
    <row r="43" spans="1:29" x14ac:dyDescent="0.25">
      <c r="A43" s="37">
        <v>2016</v>
      </c>
      <c r="B43" s="77"/>
      <c r="C43" s="36">
        <v>0.63280528295517735</v>
      </c>
      <c r="D43" s="36">
        <v>0.69667727901088172</v>
      </c>
      <c r="E43" s="36">
        <v>0.68872967083009795</v>
      </c>
      <c r="F43" s="36">
        <v>0.64283296199500606</v>
      </c>
      <c r="G43" s="36">
        <v>0.63473432175738598</v>
      </c>
      <c r="H43" s="36">
        <v>0.62867735738891417</v>
      </c>
      <c r="I43" s="36">
        <v>0.60300152211194757</v>
      </c>
      <c r="J43" s="36">
        <v>0.67618499912734165</v>
      </c>
      <c r="K43" s="36"/>
      <c r="L43" s="36"/>
      <c r="M43" s="36"/>
      <c r="N43" s="36"/>
    </row>
    <row r="44" spans="1:29" s="35" customFormat="1" x14ac:dyDescent="0.25">
      <c r="A44" s="18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</row>
    <row r="45" spans="1:29" s="35" customFormat="1" x14ac:dyDescent="0.25">
      <c r="A45" s="34" t="s">
        <v>37</v>
      </c>
      <c r="B45" s="42" t="s">
        <v>1</v>
      </c>
      <c r="C45" s="45" t="s">
        <v>5</v>
      </c>
      <c r="D45" s="45" t="s">
        <v>6</v>
      </c>
      <c r="E45" s="45" t="s">
        <v>7</v>
      </c>
      <c r="F45" s="45" t="s">
        <v>8</v>
      </c>
      <c r="G45" s="45" t="s">
        <v>9</v>
      </c>
      <c r="H45" s="45" t="s">
        <v>10</v>
      </c>
      <c r="I45" s="45" t="s">
        <v>11</v>
      </c>
      <c r="J45" s="45" t="s">
        <v>12</v>
      </c>
      <c r="K45" s="45" t="s">
        <v>13</v>
      </c>
      <c r="L45" s="45" t="s">
        <v>14</v>
      </c>
      <c r="M45" s="45" t="s">
        <v>15</v>
      </c>
      <c r="N45" s="45" t="s">
        <v>16</v>
      </c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</row>
    <row r="46" spans="1:29" s="35" customFormat="1" x14ac:dyDescent="0.25">
      <c r="A46" s="43">
        <v>2015</v>
      </c>
      <c r="B46" s="71" t="s">
        <v>38</v>
      </c>
      <c r="C46" s="44">
        <v>35929</v>
      </c>
      <c r="D46" s="44">
        <v>36020</v>
      </c>
      <c r="E46" s="44">
        <v>36053</v>
      </c>
      <c r="F46" s="44">
        <v>36053</v>
      </c>
      <c r="G46" s="44">
        <v>36048</v>
      </c>
      <c r="H46" s="44">
        <v>36155</v>
      </c>
      <c r="I46" s="44">
        <v>36227</v>
      </c>
      <c r="J46" s="44">
        <v>36305</v>
      </c>
      <c r="K46" s="44">
        <v>36567</v>
      </c>
      <c r="L46" s="44">
        <v>36691</v>
      </c>
      <c r="M46" s="44">
        <v>36867</v>
      </c>
      <c r="N46" s="44">
        <v>37010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</row>
    <row r="47" spans="1:29" s="35" customFormat="1" x14ac:dyDescent="0.25">
      <c r="A47" s="43">
        <v>2016</v>
      </c>
      <c r="B47" s="71"/>
      <c r="C47" s="44">
        <v>37155</v>
      </c>
      <c r="D47" s="44">
        <v>37268</v>
      </c>
      <c r="E47" s="44">
        <v>37351</v>
      </c>
      <c r="F47" s="44">
        <v>37419</v>
      </c>
      <c r="G47" s="44">
        <v>37647</v>
      </c>
      <c r="H47" s="44">
        <v>37730</v>
      </c>
      <c r="I47" s="44">
        <v>37851</v>
      </c>
      <c r="J47" s="44"/>
      <c r="K47" s="44"/>
      <c r="L47" s="44"/>
      <c r="M47" s="44"/>
      <c r="N47" s="44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</row>
    <row r="48" spans="1:29" s="35" customFormat="1" x14ac:dyDescent="0.25">
      <c r="A48" s="42" t="s">
        <v>39</v>
      </c>
      <c r="B48" s="71"/>
      <c r="C48" s="44">
        <f>C47-C46</f>
        <v>1226</v>
      </c>
      <c r="D48" s="44">
        <f t="shared" ref="D48:N48" si="4">D47-D46</f>
        <v>1248</v>
      </c>
      <c r="E48" s="44">
        <f t="shared" si="4"/>
        <v>1298</v>
      </c>
      <c r="F48" s="44">
        <f t="shared" si="4"/>
        <v>1366</v>
      </c>
      <c r="G48" s="44">
        <f t="shared" si="4"/>
        <v>1599</v>
      </c>
      <c r="H48" s="44">
        <f t="shared" si="4"/>
        <v>1575</v>
      </c>
      <c r="I48" s="44">
        <f t="shared" si="4"/>
        <v>1624</v>
      </c>
      <c r="J48" s="44">
        <f t="shared" si="4"/>
        <v>-36305</v>
      </c>
      <c r="K48" s="44">
        <f t="shared" si="4"/>
        <v>-36567</v>
      </c>
      <c r="L48" s="44">
        <f t="shared" si="4"/>
        <v>-36691</v>
      </c>
      <c r="M48" s="44">
        <f t="shared" si="4"/>
        <v>-36867</v>
      </c>
      <c r="N48" s="44">
        <f t="shared" si="4"/>
        <v>-37010</v>
      </c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</row>
    <row r="49" spans="1:29" s="41" customFormat="1" x14ac:dyDescent="0.25">
      <c r="A49" s="48"/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s="41" customFormat="1" x14ac:dyDescent="0.25">
      <c r="A50" s="46" t="s">
        <v>0</v>
      </c>
      <c r="B50" s="46" t="s">
        <v>1</v>
      </c>
      <c r="C50" s="71" t="s">
        <v>2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</row>
    <row r="51" spans="1:29" s="41" customFormat="1" x14ac:dyDescent="0.25">
      <c r="A51" s="34" t="s">
        <v>40</v>
      </c>
      <c r="B51" s="72" t="s">
        <v>41</v>
      </c>
      <c r="C51" s="45" t="s">
        <v>5</v>
      </c>
      <c r="D51" s="45" t="s">
        <v>6</v>
      </c>
      <c r="E51" s="45" t="s">
        <v>7</v>
      </c>
      <c r="F51" s="45" t="s">
        <v>8</v>
      </c>
      <c r="G51" s="45" t="s">
        <v>9</v>
      </c>
      <c r="H51" s="45" t="s">
        <v>10</v>
      </c>
      <c r="I51" s="45" t="s">
        <v>11</v>
      </c>
      <c r="J51" s="45" t="s">
        <v>12</v>
      </c>
      <c r="K51" s="45" t="s">
        <v>13</v>
      </c>
      <c r="L51" s="45" t="s">
        <v>14</v>
      </c>
      <c r="M51" s="45" t="s">
        <v>15</v>
      </c>
      <c r="N51" s="45" t="s">
        <v>16</v>
      </c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</row>
    <row r="52" spans="1:29" s="41" customFormat="1" x14ac:dyDescent="0.25">
      <c r="A52" s="46">
        <v>2014</v>
      </c>
      <c r="B52" s="73"/>
      <c r="C52" s="51">
        <v>275</v>
      </c>
      <c r="D52" s="51">
        <v>220</v>
      </c>
      <c r="E52" s="51">
        <v>263</v>
      </c>
      <c r="F52" s="51">
        <v>270</v>
      </c>
      <c r="G52" s="51">
        <v>292</v>
      </c>
      <c r="H52" s="51">
        <v>221</v>
      </c>
      <c r="I52" s="51">
        <v>287</v>
      </c>
      <c r="J52" s="51">
        <v>265</v>
      </c>
      <c r="K52" s="51">
        <v>276</v>
      </c>
      <c r="L52" s="51">
        <v>282</v>
      </c>
      <c r="M52" s="51">
        <v>245</v>
      </c>
      <c r="N52" s="51">
        <v>214</v>
      </c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</row>
    <row r="53" spans="1:29" s="41" customFormat="1" x14ac:dyDescent="0.25">
      <c r="A53" s="46">
        <v>2015</v>
      </c>
      <c r="B53" s="73"/>
      <c r="C53" s="51">
        <v>250</v>
      </c>
      <c r="D53" s="51">
        <v>257</v>
      </c>
      <c r="E53" s="51">
        <v>235</v>
      </c>
      <c r="F53" s="51">
        <v>241</v>
      </c>
      <c r="G53" s="51">
        <v>216</v>
      </c>
      <c r="H53" s="51">
        <v>241</v>
      </c>
      <c r="I53" s="51">
        <v>281</v>
      </c>
      <c r="J53" s="51">
        <v>260</v>
      </c>
      <c r="K53" s="51">
        <v>239</v>
      </c>
      <c r="L53" s="51">
        <v>218</v>
      </c>
      <c r="M53" s="51">
        <v>215</v>
      </c>
      <c r="N53" s="51">
        <v>179</v>
      </c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</row>
    <row r="54" spans="1:29" s="41" customFormat="1" x14ac:dyDescent="0.25">
      <c r="A54" s="46">
        <v>2016</v>
      </c>
      <c r="B54" s="74"/>
      <c r="C54" s="51">
        <v>214</v>
      </c>
      <c r="D54" s="51">
        <v>216</v>
      </c>
      <c r="E54" s="51">
        <v>192</v>
      </c>
      <c r="F54" s="51">
        <v>220</v>
      </c>
      <c r="G54" s="51">
        <v>255</v>
      </c>
      <c r="H54" s="51">
        <v>237</v>
      </c>
      <c r="I54" s="51"/>
      <c r="J54" s="51"/>
      <c r="K54" s="51"/>
      <c r="L54" s="51"/>
      <c r="M54" s="51"/>
      <c r="N54" s="5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</row>
    <row r="55" spans="1:29" s="41" customFormat="1" x14ac:dyDescent="0.25">
      <c r="A55" s="48"/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</row>
    <row r="56" spans="1:29" s="41" customFormat="1" x14ac:dyDescent="0.25">
      <c r="A56" s="46" t="s">
        <v>0</v>
      </c>
      <c r="B56" s="46" t="s">
        <v>1</v>
      </c>
      <c r="C56" s="71" t="s">
        <v>2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</row>
    <row r="57" spans="1:29" s="41" customFormat="1" x14ac:dyDescent="0.25">
      <c r="A57" s="34" t="s">
        <v>42</v>
      </c>
      <c r="B57" s="72" t="s">
        <v>41</v>
      </c>
      <c r="C57" s="45" t="s">
        <v>5</v>
      </c>
      <c r="D57" s="45" t="s">
        <v>6</v>
      </c>
      <c r="E57" s="45" t="s">
        <v>7</v>
      </c>
      <c r="F57" s="45" t="s">
        <v>8</v>
      </c>
      <c r="G57" s="45" t="s">
        <v>9</v>
      </c>
      <c r="H57" s="45" t="s">
        <v>10</v>
      </c>
      <c r="I57" s="45" t="s">
        <v>11</v>
      </c>
      <c r="J57" s="45" t="s">
        <v>12</v>
      </c>
      <c r="K57" s="45" t="s">
        <v>13</v>
      </c>
      <c r="L57" s="45" t="s">
        <v>14</v>
      </c>
      <c r="M57" s="45" t="s">
        <v>15</v>
      </c>
      <c r="N57" s="45" t="s">
        <v>16</v>
      </c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</row>
    <row r="58" spans="1:29" s="41" customFormat="1" x14ac:dyDescent="0.25">
      <c r="A58" s="46">
        <v>2014</v>
      </c>
      <c r="B58" s="73"/>
      <c r="C58" s="51">
        <v>143</v>
      </c>
      <c r="D58" s="51">
        <v>135</v>
      </c>
      <c r="E58" s="51">
        <v>165</v>
      </c>
      <c r="F58" s="51">
        <v>113</v>
      </c>
      <c r="G58" s="51">
        <v>184</v>
      </c>
      <c r="H58" s="51">
        <v>200</v>
      </c>
      <c r="I58" s="51">
        <v>227</v>
      </c>
      <c r="J58" s="51">
        <v>180</v>
      </c>
      <c r="K58" s="51">
        <v>183</v>
      </c>
      <c r="L58" s="51">
        <v>185</v>
      </c>
      <c r="M58" s="51">
        <v>129</v>
      </c>
      <c r="N58" s="51">
        <v>108</v>
      </c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</row>
    <row r="59" spans="1:29" s="41" customFormat="1" x14ac:dyDescent="0.25">
      <c r="A59" s="46">
        <v>2015</v>
      </c>
      <c r="B59" s="73"/>
      <c r="C59" s="51">
        <v>167</v>
      </c>
      <c r="D59" s="51">
        <v>128</v>
      </c>
      <c r="E59" s="51">
        <v>144</v>
      </c>
      <c r="F59" s="51">
        <v>139</v>
      </c>
      <c r="G59" s="51">
        <v>189</v>
      </c>
      <c r="H59" s="51">
        <v>163</v>
      </c>
      <c r="I59" s="51">
        <v>189</v>
      </c>
      <c r="J59" s="51">
        <v>187</v>
      </c>
      <c r="K59" s="51">
        <v>181</v>
      </c>
      <c r="L59" s="51">
        <v>143</v>
      </c>
      <c r="M59" s="51">
        <v>144</v>
      </c>
      <c r="N59" s="51">
        <v>129</v>
      </c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</row>
    <row r="60" spans="1:29" s="41" customFormat="1" x14ac:dyDescent="0.25">
      <c r="A60" s="46">
        <v>2016</v>
      </c>
      <c r="B60" s="74"/>
      <c r="C60" s="51">
        <v>148</v>
      </c>
      <c r="D60" s="51">
        <v>144</v>
      </c>
      <c r="E60" s="51">
        <v>133</v>
      </c>
      <c r="F60" s="51">
        <v>139</v>
      </c>
      <c r="G60" s="51">
        <v>202</v>
      </c>
      <c r="H60" s="51">
        <v>219</v>
      </c>
      <c r="I60" s="51"/>
      <c r="J60" s="51"/>
      <c r="K60" s="51"/>
      <c r="L60" s="51"/>
      <c r="M60" s="51"/>
      <c r="N60" s="5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</row>
    <row r="61" spans="1:29" s="41" customFormat="1" x14ac:dyDescent="0.25">
      <c r="A61" s="48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</row>
    <row r="62" spans="1:29" s="41" customFormat="1" x14ac:dyDescent="0.25">
      <c r="A62" s="34" t="s">
        <v>43</v>
      </c>
      <c r="B62" s="52" t="s">
        <v>1</v>
      </c>
      <c r="C62" s="70" t="s">
        <v>2</v>
      </c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</row>
    <row r="63" spans="1:29" s="41" customFormat="1" ht="30" x14ac:dyDescent="0.25">
      <c r="A63" s="55" t="s">
        <v>45</v>
      </c>
      <c r="B63" s="68" t="s">
        <v>34</v>
      </c>
      <c r="C63" s="52" t="s">
        <v>5</v>
      </c>
      <c r="D63" s="52" t="s">
        <v>6</v>
      </c>
      <c r="E63" s="52" t="s">
        <v>7</v>
      </c>
      <c r="F63" s="52" t="s">
        <v>8</v>
      </c>
      <c r="G63" s="52" t="s">
        <v>9</v>
      </c>
      <c r="H63" s="52" t="s">
        <v>10</v>
      </c>
      <c r="I63" s="52" t="s">
        <v>11</v>
      </c>
      <c r="J63" s="52" t="s">
        <v>12</v>
      </c>
      <c r="K63" s="52" t="s">
        <v>13</v>
      </c>
      <c r="L63" s="52" t="s">
        <v>14</v>
      </c>
      <c r="M63" s="52" t="s">
        <v>15</v>
      </c>
      <c r="N63" s="52" t="s">
        <v>16</v>
      </c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</row>
    <row r="64" spans="1:29" s="41" customFormat="1" x14ac:dyDescent="0.25">
      <c r="A64" s="52">
        <v>2014</v>
      </c>
      <c r="B64" s="69"/>
      <c r="C64" s="29">
        <v>1565385</v>
      </c>
      <c r="D64" s="29">
        <v>1591661</v>
      </c>
      <c r="E64" s="29">
        <v>1561083</v>
      </c>
      <c r="F64" s="29">
        <v>1701613</v>
      </c>
      <c r="G64" s="29">
        <v>1605172</v>
      </c>
      <c r="H64" s="29">
        <v>1658415</v>
      </c>
      <c r="I64" s="29">
        <v>1490135</v>
      </c>
      <c r="J64" s="29">
        <v>1297163</v>
      </c>
      <c r="K64" s="29">
        <v>1300393</v>
      </c>
      <c r="L64" s="29">
        <v>1141781</v>
      </c>
      <c r="M64" s="29">
        <v>1252000</v>
      </c>
      <c r="N64" s="29">
        <v>1540963</v>
      </c>
      <c r="O64" s="59">
        <f>SUM(C64:N64)</f>
        <v>17705764</v>
      </c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</row>
    <row r="65" spans="1:29" s="41" customFormat="1" x14ac:dyDescent="0.25">
      <c r="A65" s="52">
        <v>2015</v>
      </c>
      <c r="B65" s="69"/>
      <c r="C65" s="29">
        <v>1224270.67</v>
      </c>
      <c r="D65" s="29">
        <v>1164149.6400000001</v>
      </c>
      <c r="E65" s="29">
        <v>1094586.7999999998</v>
      </c>
      <c r="F65" s="29">
        <v>1120078.1099999999</v>
      </c>
      <c r="G65" s="29">
        <v>1025398.9500000002</v>
      </c>
      <c r="H65" s="29">
        <v>1248028.4699999997</v>
      </c>
      <c r="I65" s="29">
        <v>1167246.6100000003</v>
      </c>
      <c r="J65" s="29">
        <v>955030.48000000045</v>
      </c>
      <c r="K65" s="29">
        <v>939862.21999999881</v>
      </c>
      <c r="L65" s="29">
        <v>1121543.9400000013</v>
      </c>
      <c r="M65" s="29">
        <v>996158.37999999896</v>
      </c>
      <c r="N65" s="29">
        <v>1045035.8600000013</v>
      </c>
      <c r="O65" s="57">
        <f>SUM(C65:N65)</f>
        <v>13101390.130000001</v>
      </c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</row>
    <row r="66" spans="1:29" s="41" customFormat="1" x14ac:dyDescent="0.25">
      <c r="A66" s="48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</row>
    <row r="67" spans="1:29" s="41" customFormat="1" x14ac:dyDescent="0.25">
      <c r="A67" s="34" t="s">
        <v>43</v>
      </c>
      <c r="B67" s="52" t="s">
        <v>1</v>
      </c>
      <c r="C67" s="70" t="s">
        <v>2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</row>
    <row r="68" spans="1:29" s="41" customFormat="1" ht="30" customHeight="1" x14ac:dyDescent="0.25">
      <c r="A68" s="55" t="s">
        <v>44</v>
      </c>
      <c r="B68" s="68" t="s">
        <v>32</v>
      </c>
      <c r="C68" s="52" t="s">
        <v>5</v>
      </c>
      <c r="D68" s="52" t="s">
        <v>6</v>
      </c>
      <c r="E68" s="52" t="s">
        <v>7</v>
      </c>
      <c r="F68" s="52" t="s">
        <v>8</v>
      </c>
      <c r="G68" s="52" t="s">
        <v>9</v>
      </c>
      <c r="H68" s="52" t="s">
        <v>10</v>
      </c>
      <c r="I68" s="52" t="s">
        <v>11</v>
      </c>
      <c r="J68" s="52" t="s">
        <v>12</v>
      </c>
      <c r="K68" s="52" t="s">
        <v>13</v>
      </c>
      <c r="L68" s="52" t="s">
        <v>14</v>
      </c>
      <c r="M68" s="52" t="s">
        <v>15</v>
      </c>
      <c r="N68" s="52" t="s">
        <v>16</v>
      </c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</row>
    <row r="69" spans="1:29" s="41" customFormat="1" x14ac:dyDescent="0.25">
      <c r="A69" s="52">
        <v>2014</v>
      </c>
      <c r="B69" s="69"/>
      <c r="C69" s="54">
        <f t="shared" ref="C69:O69" si="5">C64/C74</f>
        <v>0.17837038089397675</v>
      </c>
      <c r="D69" s="54">
        <f t="shared" si="5"/>
        <v>0.20893697271960968</v>
      </c>
      <c r="E69" s="54">
        <f t="shared" si="5"/>
        <v>0.17501751996473466</v>
      </c>
      <c r="F69" s="54">
        <f t="shared" si="5"/>
        <v>0.19483571300755215</v>
      </c>
      <c r="G69" s="54">
        <f t="shared" si="5"/>
        <v>0.17971722403275239</v>
      </c>
      <c r="H69" s="54">
        <f t="shared" si="5"/>
        <v>0.22030672558773237</v>
      </c>
      <c r="I69" s="54">
        <f t="shared" si="5"/>
        <v>0.16129292681166388</v>
      </c>
      <c r="J69" s="54">
        <f t="shared" si="5"/>
        <v>0.16602002717855571</v>
      </c>
      <c r="K69" s="54">
        <f t="shared" si="5"/>
        <v>0.16378687820306759</v>
      </c>
      <c r="L69" s="54">
        <f t="shared" si="5"/>
        <v>0.13070969837694857</v>
      </c>
      <c r="M69" s="54">
        <f t="shared" si="5"/>
        <v>0.12199000965933852</v>
      </c>
      <c r="N69" s="54">
        <f t="shared" si="5"/>
        <v>6.1197422782720709E-2</v>
      </c>
      <c r="O69" s="56">
        <f t="shared" si="5"/>
        <v>0.14794674801922633</v>
      </c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</row>
    <row r="70" spans="1:29" s="41" customFormat="1" x14ac:dyDescent="0.25">
      <c r="A70" s="52">
        <v>2015</v>
      </c>
      <c r="B70" s="69"/>
      <c r="C70" s="54">
        <f>C65/C75</f>
        <v>0.1876117173093132</v>
      </c>
      <c r="D70" s="54">
        <f t="shared" ref="D70:O70" si="6">D65/D75</f>
        <v>0.16671653007845824</v>
      </c>
      <c r="E70" s="54">
        <f t="shared" si="6"/>
        <v>0.14333758754017234</v>
      </c>
      <c r="F70" s="54">
        <f t="shared" si="6"/>
        <v>0.14005546017019771</v>
      </c>
      <c r="G70" s="54">
        <f t="shared" si="6"/>
        <v>0.13056728410641175</v>
      </c>
      <c r="H70" s="54">
        <f t="shared" si="6"/>
        <v>0.15520243404990897</v>
      </c>
      <c r="I70" s="54">
        <f t="shared" si="6"/>
        <v>0.10774921496541753</v>
      </c>
      <c r="J70" s="54">
        <f t="shared" si="6"/>
        <v>0.10492386524014566</v>
      </c>
      <c r="K70" s="54">
        <f t="shared" si="6"/>
        <v>9.4019919585358519E-2</v>
      </c>
      <c r="L70" s="54">
        <f t="shared" si="6"/>
        <v>9.0630966452175263E-2</v>
      </c>
      <c r="M70" s="54">
        <f t="shared" si="6"/>
        <v>0.12282768916931952</v>
      </c>
      <c r="N70" s="54">
        <f t="shared" si="6"/>
        <v>4.0863424094639583E-2</v>
      </c>
      <c r="O70" s="58">
        <f t="shared" si="6"/>
        <v>0.10825148471068909</v>
      </c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</row>
    <row r="71" spans="1:29" s="41" customFormat="1" x14ac:dyDescent="0.25">
      <c r="A71" s="48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</row>
    <row r="72" spans="1:29" s="41" customFormat="1" x14ac:dyDescent="0.25">
      <c r="A72" s="52" t="s">
        <v>0</v>
      </c>
      <c r="B72" s="52" t="s">
        <v>1</v>
      </c>
      <c r="C72" s="70" t="s">
        <v>2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</row>
    <row r="73" spans="1:29" s="41" customFormat="1" x14ac:dyDescent="0.25">
      <c r="A73" s="34" t="s">
        <v>46</v>
      </c>
      <c r="B73" s="68" t="s">
        <v>34</v>
      </c>
      <c r="C73" s="52" t="s">
        <v>5</v>
      </c>
      <c r="D73" s="52" t="s">
        <v>6</v>
      </c>
      <c r="E73" s="52" t="s">
        <v>7</v>
      </c>
      <c r="F73" s="52" t="s">
        <v>8</v>
      </c>
      <c r="G73" s="52" t="s">
        <v>9</v>
      </c>
      <c r="H73" s="52" t="s">
        <v>10</v>
      </c>
      <c r="I73" s="52" t="s">
        <v>11</v>
      </c>
      <c r="J73" s="52" t="s">
        <v>12</v>
      </c>
      <c r="K73" s="52" t="s">
        <v>13</v>
      </c>
      <c r="L73" s="52" t="s">
        <v>14</v>
      </c>
      <c r="M73" s="52" t="s">
        <v>15</v>
      </c>
      <c r="N73" s="52" t="s">
        <v>16</v>
      </c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</row>
    <row r="74" spans="1:29" s="41" customFormat="1" x14ac:dyDescent="0.25">
      <c r="A74" s="52">
        <v>2014</v>
      </c>
      <c r="B74" s="69"/>
      <c r="C74" s="29">
        <v>8776036.6500000022</v>
      </c>
      <c r="D74" s="29">
        <v>7617900.1700000009</v>
      </c>
      <c r="E74" s="29">
        <v>8919581.3100000042</v>
      </c>
      <c r="F74" s="29">
        <v>8733578.5300000049</v>
      </c>
      <c r="G74" s="29">
        <v>8931653.6499999966</v>
      </c>
      <c r="H74" s="29">
        <v>7527754.7500000047</v>
      </c>
      <c r="I74" s="29">
        <v>9238687.8300000019</v>
      </c>
      <c r="J74" s="29">
        <v>7813292.2999999998</v>
      </c>
      <c r="K74" s="29">
        <v>7939543.2300000014</v>
      </c>
      <c r="L74" s="29">
        <v>8735243.1699999999</v>
      </c>
      <c r="M74" s="29">
        <v>10263135.509999998</v>
      </c>
      <c r="N74" s="29">
        <v>25180194.360000007</v>
      </c>
      <c r="O74" s="59">
        <f>SUM(C74:N74)</f>
        <v>119676601.46000004</v>
      </c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</row>
    <row r="75" spans="1:29" s="41" customFormat="1" x14ac:dyDescent="0.25">
      <c r="A75" s="52">
        <v>2015</v>
      </c>
      <c r="B75" s="69"/>
      <c r="C75" s="29">
        <v>6525555.4800000014</v>
      </c>
      <c r="D75" s="29">
        <v>6982808.7199999979</v>
      </c>
      <c r="E75" s="29">
        <v>7636425.4400000051</v>
      </c>
      <c r="F75" s="29">
        <v>7997389.8099999987</v>
      </c>
      <c r="G75" s="29">
        <v>7853414.1000000015</v>
      </c>
      <c r="H75" s="29">
        <v>8041294.4400000004</v>
      </c>
      <c r="I75" s="29">
        <v>10832994.100000005</v>
      </c>
      <c r="J75" s="29">
        <v>9102128.2700000033</v>
      </c>
      <c r="K75" s="29">
        <v>9996415.9100000039</v>
      </c>
      <c r="L75" s="29">
        <v>12374842.550000004</v>
      </c>
      <c r="M75" s="29">
        <v>8110210.2200000035</v>
      </c>
      <c r="N75" s="29">
        <v>25573869.129999995</v>
      </c>
      <c r="O75" s="57">
        <f>SUM(C75:N75)</f>
        <v>121027348.17000002</v>
      </c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</row>
    <row r="76" spans="1:29" s="41" customFormat="1" x14ac:dyDescent="0.25">
      <c r="A76" s="48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</row>
    <row r="77" spans="1:29" s="35" customFormat="1" x14ac:dyDescent="0.25">
      <c r="A77" s="18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</row>
    <row r="78" spans="1:29" s="41" customFormat="1" x14ac:dyDescent="0.25">
      <c r="A78" s="18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</row>
    <row r="79" spans="1:29" s="41" customFormat="1" x14ac:dyDescent="0.25">
      <c r="A79" s="18"/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</row>
    <row r="80" spans="1:29" s="41" customFormat="1" x14ac:dyDescent="0.25">
      <c r="A80" s="18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</row>
    <row r="81" spans="1:29" s="41" customFormat="1" x14ac:dyDescent="0.25">
      <c r="A81" s="18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</row>
    <row r="82" spans="1:29" s="41" customFormat="1" x14ac:dyDescent="0.25">
      <c r="A82" s="18"/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</row>
    <row r="83" spans="1:29" s="41" customFormat="1" x14ac:dyDescent="0.25">
      <c r="A83" s="18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</row>
    <row r="84" spans="1:29" s="41" customFormat="1" x14ac:dyDescent="0.25">
      <c r="A84" s="18"/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</row>
    <row r="85" spans="1:29" s="41" customFormat="1" x14ac:dyDescent="0.25">
      <c r="A85" s="18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</row>
    <row r="86" spans="1:29" s="41" customFormat="1" x14ac:dyDescent="0.25">
      <c r="A86" s="18"/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</row>
    <row r="87" spans="1:29" s="41" customFormat="1" x14ac:dyDescent="0.25">
      <c r="A87" s="18"/>
      <c r="B87" s="16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</row>
    <row r="88" spans="1:29" s="41" customFormat="1" x14ac:dyDescent="0.25">
      <c r="A88" s="18"/>
      <c r="B88" s="16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</row>
    <row r="89" spans="1:29" s="41" customFormat="1" x14ac:dyDescent="0.25">
      <c r="A89" s="18"/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</row>
    <row r="90" spans="1:29" s="35" customFormat="1" x14ac:dyDescent="0.25">
      <c r="A90" s="18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</row>
    <row r="91" spans="1:29" s="35" customFormat="1" x14ac:dyDescent="0.25">
      <c r="A91" s="18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</row>
    <row r="92" spans="1:29" s="35" customFormat="1" x14ac:dyDescent="0.25">
      <c r="A92" s="18"/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</row>
    <row r="93" spans="1:29" s="35" customFormat="1" x14ac:dyDescent="0.25">
      <c r="A93" s="18"/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</row>
    <row r="94" spans="1:29" s="35" customFormat="1" x14ac:dyDescent="0.25">
      <c r="A94" s="18"/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</row>
  </sheetData>
  <mergeCells count="32">
    <mergeCell ref="Q17:Q18"/>
    <mergeCell ref="U14:Y14"/>
    <mergeCell ref="R3:AC3"/>
    <mergeCell ref="Q4:Q7"/>
    <mergeCell ref="R9:AC9"/>
    <mergeCell ref="Q10:Q12"/>
    <mergeCell ref="R15:AC15"/>
    <mergeCell ref="B4:B7"/>
    <mergeCell ref="C3:N3"/>
    <mergeCell ref="C9:N9"/>
    <mergeCell ref="B10:B13"/>
    <mergeCell ref="C15:N15"/>
    <mergeCell ref="B16:B19"/>
    <mergeCell ref="C21:N21"/>
    <mergeCell ref="B22:B25"/>
    <mergeCell ref="C27:N27"/>
    <mergeCell ref="B28:B31"/>
    <mergeCell ref="C33:N33"/>
    <mergeCell ref="B34:B37"/>
    <mergeCell ref="B40:B43"/>
    <mergeCell ref="C39:N39"/>
    <mergeCell ref="B46:B48"/>
    <mergeCell ref="C50:N50"/>
    <mergeCell ref="B51:B54"/>
    <mergeCell ref="C56:N56"/>
    <mergeCell ref="B57:B60"/>
    <mergeCell ref="C62:N62"/>
    <mergeCell ref="B63:B65"/>
    <mergeCell ref="C67:N67"/>
    <mergeCell ref="B68:B70"/>
    <mergeCell ref="C72:N72"/>
    <mergeCell ref="B73:B75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6" sqref="A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Planeacion03</dc:creator>
  <cp:lastModifiedBy>Planeacion03</cp:lastModifiedBy>
  <cp:lastPrinted>2016-10-18T16:31:39Z</cp:lastPrinted>
  <dcterms:created xsi:type="dcterms:W3CDTF">2016-08-22T14:57:30Z</dcterms:created>
  <dcterms:modified xsi:type="dcterms:W3CDTF">2016-10-20T16:14:18Z</dcterms:modified>
</cp:coreProperties>
</file>