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PROGRAMATICOS\"/>
    </mc:Choice>
  </mc:AlternateContent>
  <xr:revisionPtr revIDLastSave="0" documentId="13_ncr:1_{47E20F86-B2A6-4930-A39B-2F67E48A3536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definedNames>
    <definedName name="_xlnm._FilterDatabase" localSheetId="0" hidden="1">PPI!$A$3:$Q$39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" i="4" l="1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38" i="4" l="1"/>
  <c r="Q38" i="4"/>
  <c r="I38" i="4" l="1"/>
  <c r="H38" i="4"/>
  <c r="G38" i="4"/>
  <c r="N4" i="4" l="1"/>
  <c r="Q4" i="4"/>
  <c r="P4" i="4"/>
</calcChain>
</file>

<file path=xl/sharedStrings.xml><?xml version="1.0" encoding="utf-8"?>
<sst xmlns="http://schemas.openxmlformats.org/spreadsheetml/2006/main" count="261" uniqueCount="70">
  <si>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</si>
  <si>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</si>
  <si>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</si>
  <si>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</si>
  <si>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</si>
  <si>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</si>
  <si>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</si>
  <si>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</si>
  <si>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</si>
  <si>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</si>
  <si>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</si>
  <si>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</si>
  <si>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</si>
  <si>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</si>
  <si>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</si>
  <si>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</si>
  <si>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</si>
  <si>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</si>
  <si>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</si>
  <si>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</si>
  <si>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</si>
  <si>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M0001</t>
  </si>
  <si>
    <t>APOYO AL PROCESO PRESUPUESTARIO Y EFICIENCIA INSTI</t>
  </si>
  <si>
    <t>5110</t>
  </si>
  <si>
    <t>BIENES MUEBLES</t>
  </si>
  <si>
    <t>GERENCIA ADMINISTRATIVA</t>
  </si>
  <si>
    <t>31120M26A010200</t>
  </si>
  <si>
    <t>E0003</t>
  </si>
  <si>
    <t>AGUA POTABLE ALCANTARILLADO Y SANEAMIENTO</t>
  </si>
  <si>
    <t>5150</t>
  </si>
  <si>
    <t>GERENCIA INGENIERIA Y PROYECTOS</t>
  </si>
  <si>
    <t>31120M26A010400</t>
  </si>
  <si>
    <t>PTAR</t>
  </si>
  <si>
    <t>31120M26A010800</t>
  </si>
  <si>
    <t>GERENCIA ALCANTARILLADO</t>
  </si>
  <si>
    <t>31120M26A010900</t>
  </si>
  <si>
    <t>GERENCIA GENERAL</t>
  </si>
  <si>
    <t>31120M26A010100</t>
  </si>
  <si>
    <t>5230</t>
  </si>
  <si>
    <t>5320</t>
  </si>
  <si>
    <t>GERENCIA CALIDAD DEL AGUA</t>
  </si>
  <si>
    <t>31120M26A010700</t>
  </si>
  <si>
    <t>5410</t>
  </si>
  <si>
    <t>5420</t>
  </si>
  <si>
    <t>GERENCIA MANTENIMIENTO</t>
  </si>
  <si>
    <t>31120M26A011000</t>
  </si>
  <si>
    <t>5490</t>
  </si>
  <si>
    <t>GERENCIA COMERCIAL</t>
  </si>
  <si>
    <t>31120M26A010500</t>
  </si>
  <si>
    <t>5620</t>
  </si>
  <si>
    <t>5640</t>
  </si>
  <si>
    <t>5650</t>
  </si>
  <si>
    <t>5660</t>
  </si>
  <si>
    <t>5670</t>
  </si>
  <si>
    <t>5690</t>
  </si>
  <si>
    <t>5830</t>
  </si>
  <si>
    <t>BIENES INMUEBLES</t>
  </si>
  <si>
    <t>6140</t>
  </si>
  <si>
    <t>OBRA</t>
  </si>
  <si>
    <t>K0001</t>
  </si>
  <si>
    <t>INFRAESTRUCTURA P/AGUA RESIDUAL, DRENAJE Y ALCANT</t>
  </si>
  <si>
    <t>6230</t>
  </si>
  <si>
    <t>6260</t>
  </si>
  <si>
    <t>6270</t>
  </si>
  <si>
    <t>COMITÉ MUNICIPAL DE AGUA POTABLE Y ALCANTARILLADO DE SALAMANCA, GUANAJUATO.
Programas y Proyectos de Inversión
Del 1 de Enero al 31 de Marzo de 2026
(Cifras en Pesos)</t>
  </si>
  <si>
    <t>INMUEBLES</t>
  </si>
  <si>
    <t>MUEBLES</t>
  </si>
  <si>
    <t>EQUIPO</t>
  </si>
  <si>
    <t>VEHICULOS</t>
  </si>
  <si>
    <t>MAQUINARIA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</si>
</sst>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0" applyFont="1" applyAlignment="1" applyProtection="1">
      <alignment horizontal="center" vertical="top"/>
      <protection locked="0"/>
    </xf>
    <xf numFmtId="0" fontId="5" fillId="0" borderId="0" xfId="9" applyFont="1" applyAlignment="1" applyProtection="1">
      <alignment vertical="top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6" xfId="2" applyFont="1" applyFill="1" applyBorder="1" applyAlignment="1" applyProtection="1">
      <alignment horizontal="center" vertical="center" wrapText="1"/>
      <protection locked="0"/>
    </xf>
    <xf numFmtId="49" fontId="7" fillId="0" borderId="3" xfId="18" applyNumberFormat="1" applyFont="1" applyBorder="1" applyAlignment="1" applyProtection="1">
      <alignment horizontal="center" vertical="top" wrapText="1"/>
      <protection locked="0"/>
    </xf>
    <xf numFmtId="3" fontId="7" fillId="0" borderId="6" xfId="2" applyNumberFormat="1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vertical="center" wrapText="1"/>
      <protection locked="0"/>
    </xf>
    <xf numFmtId="0" fontId="0" fillId="0" borderId="0" xfId="0" applyFont="1"/>
    <xf numFmtId="9" fontId="7" fillId="0" borderId="6" xfId="31" applyFont="1" applyBorder="1" applyAlignment="1" applyProtection="1">
      <alignment horizontal="center" vertical="center" wrapText="1"/>
      <protection locked="0"/>
    </xf>
    <xf numFmtId="3" fontId="0" fillId="0" borderId="6" xfId="0" applyNumberFormat="1" applyFont="1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0" fontId="3" fillId="0" borderId="0" xfId="10" applyFont="1" applyAlignment="1" applyProtection="1">
      <alignment horizontal="center" vertical="top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603658</xdr:colOff>
      <xdr:row>0</xdr:row>
      <xdr:rowOff>17145</xdr:rowOff>
    </xdr:from>
    <xdr:to>
      <xdr:col>1</xdr:col>
      <xdr:colOff>1134061</xdr:colOff>
      <xdr:row>0</xdr:row>
      <xdr:rowOff>552450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CA21CE-C5F4-4E52-8B73-0865CB69F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258" y="17145"/>
          <a:ext cx="530403" cy="535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9" sqref="B9"/>
    </sheetView>
  </sheetViews>
  <sheetFormatPr baseColWidth="10" defaultRowHeight="15" x14ac:dyDescent="0.25"/>
  <cols>
    <col min="1" max="1" width="9.140625" customWidth="1"/>
    <col min="2" max="2" width="44.140625" bestFit="1" customWidth="1"/>
    <col min="3" max="3" width="5.85546875" bestFit="1" customWidth="1"/>
    <col min="4" max="4" width="14.7109375" bestFit="1" customWidth="1"/>
    <col min="5" max="5" width="13.140625" bestFit="1" customWidth="1"/>
    <col min="6" max="6" width="27.7109375" bestFit="1" customWidth="1"/>
    <col min="7" max="7" width="12.7109375" customWidth="1"/>
    <col min="8" max="8" width="12.85546875" customWidth="1"/>
    <col min="9" max="9" width="10.140625" customWidth="1"/>
    <col min="10" max="10" width="9.5703125" bestFit="1" customWidth="1"/>
    <col min="11" max="11" width="8.5703125" bestFit="1" customWidth="1"/>
    <col min="12" max="12" width="8.28515625" bestFit="1" customWidth="1"/>
    <col min="13" max="13" width="10.28515625" customWidth="1"/>
    <col min="14" max="15" width="9.28515625" bestFit="1" customWidth="1"/>
    <col min="16" max="16" width="9.5703125" bestFit="1" customWidth="1"/>
    <col min="17" max="17" width="8.7109375" bestFit="1" customWidth="1"/>
  </cols>
  <sheetData>
    <row r="1" spans="1:17" ht="46.9" customHeight="1" x14ac:dyDescent="0.25">
      <c r="A1" s="20" t="s">
        <v>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5">
      <c r="A2" s="2"/>
      <c r="B2" s="2"/>
      <c r="C2" s="2"/>
      <c r="D2" s="2"/>
      <c r="E2" s="2"/>
      <c r="F2" s="2"/>
      <c r="G2" s="21" t="s">
        <v>0</v>
      </c>
      <c r="H2" s="22"/>
      <c r="I2" s="23"/>
      <c r="J2" s="21" t="s">
        <v>1</v>
      </c>
      <c r="K2" s="22"/>
      <c r="L2" s="22"/>
      <c r="M2" s="23"/>
      <c r="N2" s="24" t="s">
        <v>2</v>
      </c>
      <c r="O2" s="25"/>
      <c r="P2" s="26" t="s">
        <v>3</v>
      </c>
      <c r="Q2" s="27"/>
    </row>
    <row r="3" spans="1:17" ht="45.7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6" t="s">
        <v>15</v>
      </c>
      <c r="Q3" s="6" t="s">
        <v>16</v>
      </c>
    </row>
    <row r="4" spans="1:17" s="15" customFormat="1" ht="22.5" x14ac:dyDescent="0.25">
      <c r="A4" s="11" t="s">
        <v>21</v>
      </c>
      <c r="B4" s="11" t="s">
        <v>22</v>
      </c>
      <c r="C4" s="11" t="s">
        <v>23</v>
      </c>
      <c r="D4" s="11" t="s">
        <v>24</v>
      </c>
      <c r="E4" s="11" t="s">
        <v>26</v>
      </c>
      <c r="F4" s="11" t="s">
        <v>25</v>
      </c>
      <c r="G4" s="12">
        <v>350000</v>
      </c>
      <c r="H4" s="12">
        <v>2350000</v>
      </c>
      <c r="I4" s="12">
        <v>0</v>
      </c>
      <c r="J4" s="9">
        <v>1</v>
      </c>
      <c r="K4" s="9">
        <v>1</v>
      </c>
      <c r="L4" s="9">
        <v>0</v>
      </c>
      <c r="M4" s="5" t="s">
        <v>66</v>
      </c>
      <c r="N4" s="13">
        <f t="shared" ref="N4:N37" si="0">IF(G4&gt;0,I4/G4,0)</f>
        <v>0</v>
      </c>
      <c r="O4" s="13">
        <f t="shared" ref="O4:O37" si="1">IF(H4&gt;0,I4/H4,0)</f>
        <v>0</v>
      </c>
      <c r="P4" s="14">
        <f t="shared" ref="P4:P37" si="2">IF(J4=0,0,L4/J4)</f>
        <v>0</v>
      </c>
      <c r="Q4" s="14">
        <f t="shared" ref="Q4:Q37" si="3">IF(L4=0,0,L4/K4)</f>
        <v>0</v>
      </c>
    </row>
    <row r="5" spans="1:17" s="15" customFormat="1" ht="22.5" x14ac:dyDescent="0.25">
      <c r="A5" s="11" t="s">
        <v>27</v>
      </c>
      <c r="B5" s="11" t="s">
        <v>28</v>
      </c>
      <c r="C5" s="11" t="s">
        <v>29</v>
      </c>
      <c r="D5" s="11" t="s">
        <v>24</v>
      </c>
      <c r="E5" s="11" t="s">
        <v>31</v>
      </c>
      <c r="F5" s="11" t="s">
        <v>30</v>
      </c>
      <c r="G5" s="12">
        <v>160000</v>
      </c>
      <c r="H5" s="12">
        <v>160000</v>
      </c>
      <c r="I5" s="12">
        <v>0</v>
      </c>
      <c r="J5" s="9">
        <v>1</v>
      </c>
      <c r="K5" s="9">
        <v>1</v>
      </c>
      <c r="L5" s="9">
        <v>0</v>
      </c>
      <c r="M5" s="5" t="s">
        <v>66</v>
      </c>
      <c r="N5" s="13">
        <f t="shared" si="0"/>
        <v>0</v>
      </c>
      <c r="O5" s="13">
        <f t="shared" si="1"/>
        <v>0</v>
      </c>
      <c r="P5" s="14">
        <f t="shared" si="2"/>
        <v>0</v>
      </c>
      <c r="Q5" s="14">
        <f t="shared" si="3"/>
        <v>0</v>
      </c>
    </row>
    <row r="6" spans="1:17" s="15" customFormat="1" ht="22.5" x14ac:dyDescent="0.25">
      <c r="A6" s="11" t="s">
        <v>27</v>
      </c>
      <c r="B6" s="11" t="s">
        <v>28</v>
      </c>
      <c r="C6" s="11" t="s">
        <v>29</v>
      </c>
      <c r="D6" s="11" t="s">
        <v>24</v>
      </c>
      <c r="E6" s="11" t="s">
        <v>33</v>
      </c>
      <c r="F6" s="11" t="s">
        <v>32</v>
      </c>
      <c r="G6" s="12">
        <v>30000</v>
      </c>
      <c r="H6" s="12">
        <v>30000</v>
      </c>
      <c r="I6" s="12">
        <v>0</v>
      </c>
      <c r="J6" s="9">
        <v>1</v>
      </c>
      <c r="K6" s="9">
        <v>1</v>
      </c>
      <c r="L6" s="9">
        <v>0</v>
      </c>
      <c r="M6" s="5" t="s">
        <v>66</v>
      </c>
      <c r="N6" s="13">
        <f t="shared" si="0"/>
        <v>0</v>
      </c>
      <c r="O6" s="13">
        <f t="shared" si="1"/>
        <v>0</v>
      </c>
      <c r="P6" s="14">
        <f t="shared" si="2"/>
        <v>0</v>
      </c>
      <c r="Q6" s="14">
        <f t="shared" si="3"/>
        <v>0</v>
      </c>
    </row>
    <row r="7" spans="1:17" s="15" customFormat="1" ht="22.5" x14ac:dyDescent="0.25">
      <c r="A7" s="11" t="s">
        <v>27</v>
      </c>
      <c r="B7" s="11" t="s">
        <v>28</v>
      </c>
      <c r="C7" s="11" t="s">
        <v>29</v>
      </c>
      <c r="D7" s="11" t="s">
        <v>24</v>
      </c>
      <c r="E7" s="11" t="s">
        <v>35</v>
      </c>
      <c r="F7" s="11" t="s">
        <v>34</v>
      </c>
      <c r="G7" s="12">
        <v>80000</v>
      </c>
      <c r="H7" s="12">
        <v>80000</v>
      </c>
      <c r="I7" s="12">
        <v>0</v>
      </c>
      <c r="J7" s="9">
        <v>1</v>
      </c>
      <c r="K7" s="9">
        <v>1</v>
      </c>
      <c r="L7" s="9">
        <v>0</v>
      </c>
      <c r="M7" s="5" t="s">
        <v>66</v>
      </c>
      <c r="N7" s="13">
        <f t="shared" si="0"/>
        <v>0</v>
      </c>
      <c r="O7" s="13">
        <f t="shared" si="1"/>
        <v>0</v>
      </c>
      <c r="P7" s="14">
        <f t="shared" si="2"/>
        <v>0</v>
      </c>
      <c r="Q7" s="14">
        <f t="shared" si="3"/>
        <v>0</v>
      </c>
    </row>
    <row r="8" spans="1:17" s="15" customFormat="1" ht="22.5" x14ac:dyDescent="0.25">
      <c r="A8" s="11" t="s">
        <v>21</v>
      </c>
      <c r="B8" s="11" t="s">
        <v>22</v>
      </c>
      <c r="C8" s="11" t="s">
        <v>29</v>
      </c>
      <c r="D8" s="11" t="s">
        <v>24</v>
      </c>
      <c r="E8" s="11" t="s">
        <v>26</v>
      </c>
      <c r="F8" s="11" t="s">
        <v>25</v>
      </c>
      <c r="G8" s="12">
        <v>200000</v>
      </c>
      <c r="H8" s="12">
        <v>630000</v>
      </c>
      <c r="I8" s="12">
        <v>0</v>
      </c>
      <c r="J8" s="9">
        <v>1</v>
      </c>
      <c r="K8" s="9">
        <v>1</v>
      </c>
      <c r="L8" s="9">
        <v>0</v>
      </c>
      <c r="M8" s="5" t="s">
        <v>66</v>
      </c>
      <c r="N8" s="13">
        <f t="shared" si="0"/>
        <v>0</v>
      </c>
      <c r="O8" s="13">
        <f t="shared" si="1"/>
        <v>0</v>
      </c>
      <c r="P8" s="14">
        <f t="shared" si="2"/>
        <v>0</v>
      </c>
      <c r="Q8" s="14">
        <f t="shared" si="3"/>
        <v>0</v>
      </c>
    </row>
    <row r="9" spans="1:17" s="15" customFormat="1" ht="22.5" x14ac:dyDescent="0.25">
      <c r="A9" s="11" t="s">
        <v>21</v>
      </c>
      <c r="B9" s="11" t="s">
        <v>22</v>
      </c>
      <c r="C9" s="11" t="s">
        <v>29</v>
      </c>
      <c r="D9" s="11" t="s">
        <v>24</v>
      </c>
      <c r="E9" s="11" t="s">
        <v>37</v>
      </c>
      <c r="F9" s="11" t="s">
        <v>36</v>
      </c>
      <c r="G9" s="12">
        <v>0</v>
      </c>
      <c r="H9" s="12">
        <v>900000</v>
      </c>
      <c r="I9" s="12">
        <v>0</v>
      </c>
      <c r="J9" s="9">
        <v>0</v>
      </c>
      <c r="K9" s="9">
        <v>1</v>
      </c>
      <c r="L9" s="9">
        <v>0</v>
      </c>
      <c r="M9" s="5" t="s">
        <v>66</v>
      </c>
      <c r="N9" s="13">
        <f t="shared" si="0"/>
        <v>0</v>
      </c>
      <c r="O9" s="13">
        <f t="shared" si="1"/>
        <v>0</v>
      </c>
      <c r="P9" s="14">
        <f t="shared" si="2"/>
        <v>0</v>
      </c>
      <c r="Q9" s="14">
        <f t="shared" si="3"/>
        <v>0</v>
      </c>
    </row>
    <row r="10" spans="1:17" s="15" customFormat="1" ht="22.5" x14ac:dyDescent="0.25">
      <c r="A10" s="11" t="s">
        <v>27</v>
      </c>
      <c r="B10" s="11" t="s">
        <v>28</v>
      </c>
      <c r="C10" s="11" t="s">
        <v>38</v>
      </c>
      <c r="D10" s="11" t="s">
        <v>24</v>
      </c>
      <c r="E10" s="11" t="s">
        <v>35</v>
      </c>
      <c r="F10" s="11" t="s">
        <v>34</v>
      </c>
      <c r="G10" s="12">
        <v>245000</v>
      </c>
      <c r="H10" s="12">
        <v>245000</v>
      </c>
      <c r="I10" s="12">
        <v>0</v>
      </c>
      <c r="J10" s="9">
        <v>1</v>
      </c>
      <c r="K10" s="9">
        <v>1</v>
      </c>
      <c r="L10" s="9">
        <v>0</v>
      </c>
      <c r="M10" s="5" t="s">
        <v>66</v>
      </c>
      <c r="N10" s="13">
        <f t="shared" si="0"/>
        <v>0</v>
      </c>
      <c r="O10" s="13">
        <f t="shared" si="1"/>
        <v>0</v>
      </c>
      <c r="P10" s="14">
        <f t="shared" si="2"/>
        <v>0</v>
      </c>
      <c r="Q10" s="14">
        <f t="shared" si="3"/>
        <v>0</v>
      </c>
    </row>
    <row r="11" spans="1:17" s="15" customFormat="1" ht="22.5" x14ac:dyDescent="0.25">
      <c r="A11" s="11" t="s">
        <v>21</v>
      </c>
      <c r="B11" s="11" t="s">
        <v>22</v>
      </c>
      <c r="C11" s="11" t="s">
        <v>38</v>
      </c>
      <c r="D11" s="11" t="s">
        <v>24</v>
      </c>
      <c r="E11" s="11" t="s">
        <v>26</v>
      </c>
      <c r="F11" s="11" t="s">
        <v>25</v>
      </c>
      <c r="G11" s="12">
        <v>50000</v>
      </c>
      <c r="H11" s="12">
        <v>50000</v>
      </c>
      <c r="I11" s="12">
        <v>0</v>
      </c>
      <c r="J11" s="9">
        <v>1</v>
      </c>
      <c r="K11" s="9">
        <v>1</v>
      </c>
      <c r="L11" s="9">
        <v>0</v>
      </c>
      <c r="M11" s="5" t="s">
        <v>66</v>
      </c>
      <c r="N11" s="13">
        <f t="shared" si="0"/>
        <v>0</v>
      </c>
      <c r="O11" s="13">
        <f t="shared" si="1"/>
        <v>0</v>
      </c>
      <c r="P11" s="14">
        <f t="shared" si="2"/>
        <v>0</v>
      </c>
      <c r="Q11" s="14">
        <f t="shared" si="3"/>
        <v>0</v>
      </c>
    </row>
    <row r="12" spans="1:17" s="15" customFormat="1" ht="22.5" x14ac:dyDescent="0.25">
      <c r="A12" s="11" t="s">
        <v>27</v>
      </c>
      <c r="B12" s="11" t="s">
        <v>28</v>
      </c>
      <c r="C12" s="11" t="s">
        <v>39</v>
      </c>
      <c r="D12" s="11" t="s">
        <v>24</v>
      </c>
      <c r="E12" s="11" t="s">
        <v>33</v>
      </c>
      <c r="F12" s="11" t="s">
        <v>32</v>
      </c>
      <c r="G12" s="12">
        <v>50000</v>
      </c>
      <c r="H12" s="12">
        <v>50000</v>
      </c>
      <c r="I12" s="12">
        <v>0</v>
      </c>
      <c r="J12" s="9">
        <v>1</v>
      </c>
      <c r="K12" s="9">
        <v>1</v>
      </c>
      <c r="L12" s="9">
        <v>0</v>
      </c>
      <c r="M12" s="5" t="s">
        <v>67</v>
      </c>
      <c r="N12" s="13">
        <f t="shared" si="0"/>
        <v>0</v>
      </c>
      <c r="O12" s="13">
        <f t="shared" si="1"/>
        <v>0</v>
      </c>
      <c r="P12" s="14">
        <f t="shared" si="2"/>
        <v>0</v>
      </c>
      <c r="Q12" s="14">
        <f t="shared" si="3"/>
        <v>0</v>
      </c>
    </row>
    <row r="13" spans="1:17" s="15" customFormat="1" ht="22.5" x14ac:dyDescent="0.25">
      <c r="A13" s="11" t="s">
        <v>27</v>
      </c>
      <c r="B13" s="11" t="s">
        <v>28</v>
      </c>
      <c r="C13" s="11" t="s">
        <v>39</v>
      </c>
      <c r="D13" s="11" t="s">
        <v>24</v>
      </c>
      <c r="E13" s="11" t="s">
        <v>41</v>
      </c>
      <c r="F13" s="11" t="s">
        <v>40</v>
      </c>
      <c r="G13" s="12">
        <v>25000</v>
      </c>
      <c r="H13" s="12">
        <v>25000</v>
      </c>
      <c r="I13" s="12">
        <v>0</v>
      </c>
      <c r="J13" s="9">
        <v>1</v>
      </c>
      <c r="K13" s="9">
        <v>1</v>
      </c>
      <c r="L13" s="9">
        <v>0</v>
      </c>
      <c r="M13" s="5" t="s">
        <v>67</v>
      </c>
      <c r="N13" s="13">
        <f t="shared" si="0"/>
        <v>0</v>
      </c>
      <c r="O13" s="13">
        <f t="shared" si="1"/>
        <v>0</v>
      </c>
      <c r="P13" s="14">
        <f t="shared" si="2"/>
        <v>0</v>
      </c>
      <c r="Q13" s="14">
        <f t="shared" si="3"/>
        <v>0</v>
      </c>
    </row>
    <row r="14" spans="1:17" s="15" customFormat="1" ht="22.5" x14ac:dyDescent="0.25">
      <c r="A14" s="11" t="s">
        <v>21</v>
      </c>
      <c r="B14" s="11" t="s">
        <v>22</v>
      </c>
      <c r="C14" s="11" t="s">
        <v>39</v>
      </c>
      <c r="D14" s="11" t="s">
        <v>24</v>
      </c>
      <c r="E14" s="11" t="s">
        <v>37</v>
      </c>
      <c r="F14" s="11" t="s">
        <v>36</v>
      </c>
      <c r="G14" s="12">
        <v>10000</v>
      </c>
      <c r="H14" s="12">
        <v>10000</v>
      </c>
      <c r="I14" s="12">
        <v>0</v>
      </c>
      <c r="J14" s="9">
        <v>1</v>
      </c>
      <c r="K14" s="9">
        <v>1</v>
      </c>
      <c r="L14" s="9">
        <v>0</v>
      </c>
      <c r="M14" s="5" t="s">
        <v>67</v>
      </c>
      <c r="N14" s="13">
        <f t="shared" si="0"/>
        <v>0</v>
      </c>
      <c r="O14" s="13">
        <f t="shared" si="1"/>
        <v>0</v>
      </c>
      <c r="P14" s="14">
        <f t="shared" si="2"/>
        <v>0</v>
      </c>
      <c r="Q14" s="14">
        <f t="shared" si="3"/>
        <v>0</v>
      </c>
    </row>
    <row r="15" spans="1:17" s="15" customFormat="1" ht="22.5" x14ac:dyDescent="0.25">
      <c r="A15" s="11" t="s">
        <v>21</v>
      </c>
      <c r="B15" s="11" t="s">
        <v>22</v>
      </c>
      <c r="C15" s="11" t="s">
        <v>42</v>
      </c>
      <c r="D15" s="11" t="s">
        <v>24</v>
      </c>
      <c r="E15" s="11" t="s">
        <v>37</v>
      </c>
      <c r="F15" s="11" t="s">
        <v>36</v>
      </c>
      <c r="G15" s="12">
        <v>0</v>
      </c>
      <c r="H15" s="12">
        <v>3500000</v>
      </c>
      <c r="I15" s="12">
        <v>0</v>
      </c>
      <c r="J15" s="9">
        <v>0</v>
      </c>
      <c r="K15" s="9">
        <v>1</v>
      </c>
      <c r="L15" s="9">
        <v>0</v>
      </c>
      <c r="M15" s="5" t="s">
        <v>68</v>
      </c>
      <c r="N15" s="13">
        <f t="shared" si="0"/>
        <v>0</v>
      </c>
      <c r="O15" s="13">
        <f t="shared" si="1"/>
        <v>0</v>
      </c>
      <c r="P15" s="14">
        <f t="shared" si="2"/>
        <v>0</v>
      </c>
      <c r="Q15" s="14">
        <f t="shared" si="3"/>
        <v>0</v>
      </c>
    </row>
    <row r="16" spans="1:17" s="15" customFormat="1" ht="22.5" x14ac:dyDescent="0.25">
      <c r="A16" s="11" t="s">
        <v>27</v>
      </c>
      <c r="B16" s="11" t="s">
        <v>28</v>
      </c>
      <c r="C16" s="11" t="s">
        <v>43</v>
      </c>
      <c r="D16" s="11" t="s">
        <v>24</v>
      </c>
      <c r="E16" s="11" t="s">
        <v>45</v>
      </c>
      <c r="F16" s="11" t="s">
        <v>44</v>
      </c>
      <c r="G16" s="12">
        <v>40250</v>
      </c>
      <c r="H16" s="12">
        <v>40250</v>
      </c>
      <c r="I16" s="12">
        <v>0</v>
      </c>
      <c r="J16" s="9">
        <v>1</v>
      </c>
      <c r="K16" s="9">
        <v>1</v>
      </c>
      <c r="L16" s="9">
        <v>0</v>
      </c>
      <c r="M16" s="5" t="s">
        <v>68</v>
      </c>
      <c r="N16" s="13">
        <f t="shared" si="0"/>
        <v>0</v>
      </c>
      <c r="O16" s="13">
        <f t="shared" si="1"/>
        <v>0</v>
      </c>
      <c r="P16" s="14">
        <f t="shared" si="2"/>
        <v>0</v>
      </c>
      <c r="Q16" s="14">
        <f t="shared" si="3"/>
        <v>0</v>
      </c>
    </row>
    <row r="17" spans="1:17" s="15" customFormat="1" ht="22.5" x14ac:dyDescent="0.25">
      <c r="A17" s="11" t="s">
        <v>27</v>
      </c>
      <c r="B17" s="11" t="s">
        <v>28</v>
      </c>
      <c r="C17" s="11" t="s">
        <v>46</v>
      </c>
      <c r="D17" s="11" t="s">
        <v>24</v>
      </c>
      <c r="E17" s="11" t="s">
        <v>48</v>
      </c>
      <c r="F17" s="11" t="s">
        <v>47</v>
      </c>
      <c r="G17" s="12">
        <v>35000</v>
      </c>
      <c r="H17" s="12">
        <v>35000</v>
      </c>
      <c r="I17" s="12">
        <v>0</v>
      </c>
      <c r="J17" s="9">
        <v>1</v>
      </c>
      <c r="K17" s="9">
        <v>1</v>
      </c>
      <c r="L17" s="9">
        <v>0</v>
      </c>
      <c r="M17" s="5" t="s">
        <v>68</v>
      </c>
      <c r="N17" s="13">
        <f t="shared" si="0"/>
        <v>0</v>
      </c>
      <c r="O17" s="13">
        <f t="shared" si="1"/>
        <v>0</v>
      </c>
      <c r="P17" s="14">
        <f t="shared" si="2"/>
        <v>0</v>
      </c>
      <c r="Q17" s="14">
        <f t="shared" si="3"/>
        <v>0</v>
      </c>
    </row>
    <row r="18" spans="1:17" s="15" customFormat="1" ht="22.5" x14ac:dyDescent="0.25">
      <c r="A18" s="11" t="s">
        <v>27</v>
      </c>
      <c r="B18" s="11" t="s">
        <v>28</v>
      </c>
      <c r="C18" s="11" t="s">
        <v>46</v>
      </c>
      <c r="D18" s="11" t="s">
        <v>24</v>
      </c>
      <c r="E18" s="11" t="s">
        <v>33</v>
      </c>
      <c r="F18" s="11" t="s">
        <v>32</v>
      </c>
      <c r="G18" s="12">
        <v>350000</v>
      </c>
      <c r="H18" s="12">
        <v>350000</v>
      </c>
      <c r="I18" s="12">
        <v>0</v>
      </c>
      <c r="J18" s="9">
        <v>1</v>
      </c>
      <c r="K18" s="9">
        <v>1</v>
      </c>
      <c r="L18" s="9">
        <v>0</v>
      </c>
      <c r="M18" s="5" t="s">
        <v>68</v>
      </c>
      <c r="N18" s="13">
        <f t="shared" si="0"/>
        <v>0</v>
      </c>
      <c r="O18" s="13">
        <f t="shared" si="1"/>
        <v>0</v>
      </c>
      <c r="P18" s="14">
        <f t="shared" si="2"/>
        <v>0</v>
      </c>
      <c r="Q18" s="14">
        <f t="shared" si="3"/>
        <v>0</v>
      </c>
    </row>
    <row r="19" spans="1:17" s="15" customFormat="1" ht="22.5" x14ac:dyDescent="0.25">
      <c r="A19" s="11" t="s">
        <v>27</v>
      </c>
      <c r="B19" s="11" t="s">
        <v>28</v>
      </c>
      <c r="C19" s="11" t="s">
        <v>49</v>
      </c>
      <c r="D19" s="11" t="s">
        <v>24</v>
      </c>
      <c r="E19" s="11" t="s">
        <v>45</v>
      </c>
      <c r="F19" s="11" t="s">
        <v>44</v>
      </c>
      <c r="G19" s="12">
        <v>600000</v>
      </c>
      <c r="H19" s="12">
        <v>5600000</v>
      </c>
      <c r="I19" s="12">
        <v>515000</v>
      </c>
      <c r="J19" s="9">
        <v>1</v>
      </c>
      <c r="K19" s="9">
        <v>1</v>
      </c>
      <c r="L19" s="16">
        <v>0.09</v>
      </c>
      <c r="M19" s="5" t="s">
        <v>69</v>
      </c>
      <c r="N19" s="13">
        <f t="shared" si="0"/>
        <v>0.85833333333333328</v>
      </c>
      <c r="O19" s="13">
        <f t="shared" si="1"/>
        <v>9.1964285714285721E-2</v>
      </c>
      <c r="P19" s="14">
        <f t="shared" si="2"/>
        <v>0.09</v>
      </c>
      <c r="Q19" s="14">
        <f t="shared" si="3"/>
        <v>0.09</v>
      </c>
    </row>
    <row r="20" spans="1:17" s="15" customFormat="1" ht="22.5" x14ac:dyDescent="0.25">
      <c r="A20" s="11" t="s">
        <v>27</v>
      </c>
      <c r="B20" s="11" t="s">
        <v>28</v>
      </c>
      <c r="C20" s="11" t="s">
        <v>49</v>
      </c>
      <c r="D20" s="11" t="s">
        <v>24</v>
      </c>
      <c r="E20" s="11" t="s">
        <v>41</v>
      </c>
      <c r="F20" s="11" t="s">
        <v>40</v>
      </c>
      <c r="G20" s="12">
        <v>250000</v>
      </c>
      <c r="H20" s="12">
        <v>250000</v>
      </c>
      <c r="I20" s="12">
        <v>0</v>
      </c>
      <c r="J20" s="9">
        <v>1</v>
      </c>
      <c r="K20" s="9">
        <v>1</v>
      </c>
      <c r="L20" s="9">
        <v>0</v>
      </c>
      <c r="M20" s="5" t="s">
        <v>69</v>
      </c>
      <c r="N20" s="13">
        <f t="shared" si="0"/>
        <v>0</v>
      </c>
      <c r="O20" s="13">
        <f t="shared" si="1"/>
        <v>0</v>
      </c>
      <c r="P20" s="14">
        <f t="shared" si="2"/>
        <v>0</v>
      </c>
      <c r="Q20" s="14">
        <f t="shared" si="3"/>
        <v>0</v>
      </c>
    </row>
    <row r="21" spans="1:17" s="15" customFormat="1" ht="22.5" x14ac:dyDescent="0.25">
      <c r="A21" s="11" t="s">
        <v>27</v>
      </c>
      <c r="B21" s="11" t="s">
        <v>28</v>
      </c>
      <c r="C21" s="11" t="s">
        <v>49</v>
      </c>
      <c r="D21" s="11" t="s">
        <v>24</v>
      </c>
      <c r="E21" s="11" t="s">
        <v>33</v>
      </c>
      <c r="F21" s="11" t="s">
        <v>32</v>
      </c>
      <c r="G21" s="12">
        <v>200000</v>
      </c>
      <c r="H21" s="12">
        <v>200000</v>
      </c>
      <c r="I21" s="12">
        <v>0</v>
      </c>
      <c r="J21" s="9">
        <v>1</v>
      </c>
      <c r="K21" s="9">
        <v>1</v>
      </c>
      <c r="L21" s="9">
        <v>0</v>
      </c>
      <c r="M21" s="5" t="s">
        <v>69</v>
      </c>
      <c r="N21" s="13">
        <f t="shared" si="0"/>
        <v>0</v>
      </c>
      <c r="O21" s="13">
        <f t="shared" si="1"/>
        <v>0</v>
      </c>
      <c r="P21" s="14">
        <f t="shared" si="2"/>
        <v>0</v>
      </c>
      <c r="Q21" s="14">
        <f t="shared" si="3"/>
        <v>0</v>
      </c>
    </row>
    <row r="22" spans="1:17" s="15" customFormat="1" ht="22.5" x14ac:dyDescent="0.25">
      <c r="A22" s="11" t="s">
        <v>27</v>
      </c>
      <c r="B22" s="11" t="s">
        <v>28</v>
      </c>
      <c r="C22" s="11" t="s">
        <v>50</v>
      </c>
      <c r="D22" s="11" t="s">
        <v>24</v>
      </c>
      <c r="E22" s="11" t="s">
        <v>45</v>
      </c>
      <c r="F22" s="11" t="s">
        <v>44</v>
      </c>
      <c r="G22" s="12">
        <v>115000</v>
      </c>
      <c r="H22" s="12">
        <v>115000</v>
      </c>
      <c r="I22" s="12">
        <v>0</v>
      </c>
      <c r="J22" s="9">
        <v>1</v>
      </c>
      <c r="K22" s="9">
        <v>1</v>
      </c>
      <c r="L22" s="9">
        <v>0</v>
      </c>
      <c r="M22" s="5" t="s">
        <v>69</v>
      </c>
      <c r="N22" s="13">
        <f t="shared" si="0"/>
        <v>0</v>
      </c>
      <c r="O22" s="13">
        <f t="shared" si="1"/>
        <v>0</v>
      </c>
      <c r="P22" s="14">
        <f t="shared" si="2"/>
        <v>0</v>
      </c>
      <c r="Q22" s="14">
        <f t="shared" si="3"/>
        <v>0</v>
      </c>
    </row>
    <row r="23" spans="1:17" s="15" customFormat="1" ht="22.5" x14ac:dyDescent="0.25">
      <c r="A23" s="11" t="s">
        <v>27</v>
      </c>
      <c r="B23" s="11" t="s">
        <v>28</v>
      </c>
      <c r="C23" s="11" t="s">
        <v>50</v>
      </c>
      <c r="D23" s="11" t="s">
        <v>24</v>
      </c>
      <c r="E23" s="11" t="s">
        <v>48</v>
      </c>
      <c r="F23" s="11" t="s">
        <v>47</v>
      </c>
      <c r="G23" s="12">
        <v>30000</v>
      </c>
      <c r="H23" s="12">
        <v>30000</v>
      </c>
      <c r="I23" s="12">
        <v>0</v>
      </c>
      <c r="J23" s="9">
        <v>1</v>
      </c>
      <c r="K23" s="9">
        <v>1</v>
      </c>
      <c r="L23" s="9">
        <v>0</v>
      </c>
      <c r="M23" s="5" t="s">
        <v>69</v>
      </c>
      <c r="N23" s="13">
        <f t="shared" si="0"/>
        <v>0</v>
      </c>
      <c r="O23" s="13">
        <f t="shared" si="1"/>
        <v>0</v>
      </c>
      <c r="P23" s="14">
        <f t="shared" si="2"/>
        <v>0</v>
      </c>
      <c r="Q23" s="14">
        <f t="shared" si="3"/>
        <v>0</v>
      </c>
    </row>
    <row r="24" spans="1:17" s="15" customFormat="1" ht="22.5" x14ac:dyDescent="0.25">
      <c r="A24" s="11" t="s">
        <v>27</v>
      </c>
      <c r="B24" s="11" t="s">
        <v>28</v>
      </c>
      <c r="C24" s="11" t="s">
        <v>50</v>
      </c>
      <c r="D24" s="11" t="s">
        <v>24</v>
      </c>
      <c r="E24" s="11" t="s">
        <v>33</v>
      </c>
      <c r="F24" s="11" t="s">
        <v>32</v>
      </c>
      <c r="G24" s="12">
        <v>35000</v>
      </c>
      <c r="H24" s="12">
        <v>35000</v>
      </c>
      <c r="I24" s="12">
        <v>0</v>
      </c>
      <c r="J24" s="9">
        <v>1</v>
      </c>
      <c r="K24" s="9">
        <v>1</v>
      </c>
      <c r="L24" s="9">
        <v>0</v>
      </c>
      <c r="M24" s="5" t="s">
        <v>69</v>
      </c>
      <c r="N24" s="13">
        <f t="shared" si="0"/>
        <v>0</v>
      </c>
      <c r="O24" s="13">
        <f t="shared" si="1"/>
        <v>0</v>
      </c>
      <c r="P24" s="14">
        <f t="shared" si="2"/>
        <v>0</v>
      </c>
      <c r="Q24" s="14">
        <f t="shared" si="3"/>
        <v>0</v>
      </c>
    </row>
    <row r="25" spans="1:17" s="15" customFormat="1" ht="22.5" x14ac:dyDescent="0.25">
      <c r="A25" s="11" t="s">
        <v>21</v>
      </c>
      <c r="B25" s="11" t="s">
        <v>22</v>
      </c>
      <c r="C25" s="11" t="s">
        <v>50</v>
      </c>
      <c r="D25" s="11" t="s">
        <v>24</v>
      </c>
      <c r="E25" s="11" t="s">
        <v>26</v>
      </c>
      <c r="F25" s="11" t="s">
        <v>25</v>
      </c>
      <c r="G25" s="12">
        <v>140000</v>
      </c>
      <c r="H25" s="12">
        <v>140000</v>
      </c>
      <c r="I25" s="12">
        <v>0</v>
      </c>
      <c r="J25" s="9">
        <v>1</v>
      </c>
      <c r="K25" s="9">
        <v>1</v>
      </c>
      <c r="L25" s="9">
        <v>0</v>
      </c>
      <c r="M25" s="5" t="s">
        <v>69</v>
      </c>
      <c r="N25" s="13">
        <f t="shared" si="0"/>
        <v>0</v>
      </c>
      <c r="O25" s="13">
        <f t="shared" si="1"/>
        <v>0</v>
      </c>
      <c r="P25" s="14">
        <f t="shared" si="2"/>
        <v>0</v>
      </c>
      <c r="Q25" s="14">
        <f t="shared" si="3"/>
        <v>0</v>
      </c>
    </row>
    <row r="26" spans="1:17" s="15" customFormat="1" ht="22.5" x14ac:dyDescent="0.25">
      <c r="A26" s="11" t="s">
        <v>27</v>
      </c>
      <c r="B26" s="11" t="s">
        <v>28</v>
      </c>
      <c r="C26" s="11" t="s">
        <v>51</v>
      </c>
      <c r="D26" s="11" t="s">
        <v>24</v>
      </c>
      <c r="E26" s="11" t="s">
        <v>45</v>
      </c>
      <c r="F26" s="11" t="s">
        <v>44</v>
      </c>
      <c r="G26" s="12">
        <v>460000</v>
      </c>
      <c r="H26" s="12">
        <v>460000</v>
      </c>
      <c r="I26" s="12">
        <v>0</v>
      </c>
      <c r="J26" s="9">
        <v>1</v>
      </c>
      <c r="K26" s="9">
        <v>1</v>
      </c>
      <c r="L26" s="9">
        <v>0</v>
      </c>
      <c r="M26" s="5" t="s">
        <v>69</v>
      </c>
      <c r="N26" s="13">
        <f t="shared" si="0"/>
        <v>0</v>
      </c>
      <c r="O26" s="13">
        <f t="shared" si="1"/>
        <v>0</v>
      </c>
      <c r="P26" s="14">
        <f t="shared" si="2"/>
        <v>0</v>
      </c>
      <c r="Q26" s="14">
        <f t="shared" si="3"/>
        <v>0</v>
      </c>
    </row>
    <row r="27" spans="1:17" s="15" customFormat="1" ht="22.5" x14ac:dyDescent="0.25">
      <c r="A27" s="11" t="s">
        <v>21</v>
      </c>
      <c r="B27" s="11" t="s">
        <v>22</v>
      </c>
      <c r="C27" s="11" t="s">
        <v>51</v>
      </c>
      <c r="D27" s="11" t="s">
        <v>24</v>
      </c>
      <c r="E27" s="11" t="s">
        <v>37</v>
      </c>
      <c r="F27" s="11" t="s">
        <v>36</v>
      </c>
      <c r="G27" s="12">
        <v>30000</v>
      </c>
      <c r="H27" s="12">
        <v>30000</v>
      </c>
      <c r="I27" s="12">
        <v>0</v>
      </c>
      <c r="J27" s="9">
        <v>1</v>
      </c>
      <c r="K27" s="9">
        <v>1</v>
      </c>
      <c r="L27" s="9">
        <v>0</v>
      </c>
      <c r="M27" s="5" t="s">
        <v>69</v>
      </c>
      <c r="N27" s="13">
        <f t="shared" si="0"/>
        <v>0</v>
      </c>
      <c r="O27" s="13">
        <f t="shared" si="1"/>
        <v>0</v>
      </c>
      <c r="P27" s="14">
        <f t="shared" si="2"/>
        <v>0</v>
      </c>
      <c r="Q27" s="14">
        <f t="shared" si="3"/>
        <v>0</v>
      </c>
    </row>
    <row r="28" spans="1:17" s="15" customFormat="1" ht="22.5" x14ac:dyDescent="0.25">
      <c r="A28" s="11" t="s">
        <v>27</v>
      </c>
      <c r="B28" s="11" t="s">
        <v>28</v>
      </c>
      <c r="C28" s="11" t="s">
        <v>52</v>
      </c>
      <c r="D28" s="11" t="s">
        <v>24</v>
      </c>
      <c r="E28" s="11" t="s">
        <v>45</v>
      </c>
      <c r="F28" s="11" t="s">
        <v>44</v>
      </c>
      <c r="G28" s="12">
        <v>517500</v>
      </c>
      <c r="H28" s="12">
        <v>317500</v>
      </c>
      <c r="I28" s="12">
        <v>46347</v>
      </c>
      <c r="J28" s="9">
        <v>1</v>
      </c>
      <c r="K28" s="9">
        <v>1</v>
      </c>
      <c r="L28" s="16">
        <v>0.15</v>
      </c>
      <c r="M28" s="5" t="s">
        <v>69</v>
      </c>
      <c r="N28" s="13">
        <f t="shared" si="0"/>
        <v>8.9559420289855071E-2</v>
      </c>
      <c r="O28" s="13">
        <f t="shared" si="1"/>
        <v>0.14597480314960629</v>
      </c>
      <c r="P28" s="14">
        <f t="shared" si="2"/>
        <v>0.15</v>
      </c>
      <c r="Q28" s="14">
        <f t="shared" si="3"/>
        <v>0.15</v>
      </c>
    </row>
    <row r="29" spans="1:17" s="15" customFormat="1" ht="22.5" x14ac:dyDescent="0.25">
      <c r="A29" s="11" t="s">
        <v>27</v>
      </c>
      <c r="B29" s="11" t="s">
        <v>28</v>
      </c>
      <c r="C29" s="11" t="s">
        <v>53</v>
      </c>
      <c r="D29" s="11" t="s">
        <v>24</v>
      </c>
      <c r="E29" s="11" t="s">
        <v>41</v>
      </c>
      <c r="F29" s="11" t="s">
        <v>40</v>
      </c>
      <c r="G29" s="12">
        <v>75000</v>
      </c>
      <c r="H29" s="12">
        <v>75000</v>
      </c>
      <c r="I29" s="12">
        <v>0</v>
      </c>
      <c r="J29" s="9">
        <v>1</v>
      </c>
      <c r="K29" s="9">
        <v>1</v>
      </c>
      <c r="L29" s="9">
        <v>0</v>
      </c>
      <c r="M29" s="5" t="s">
        <v>69</v>
      </c>
      <c r="N29" s="13">
        <f t="shared" si="0"/>
        <v>0</v>
      </c>
      <c r="O29" s="13">
        <f t="shared" si="1"/>
        <v>0</v>
      </c>
      <c r="P29" s="14">
        <f t="shared" si="2"/>
        <v>0</v>
      </c>
      <c r="Q29" s="14">
        <f t="shared" si="3"/>
        <v>0</v>
      </c>
    </row>
    <row r="30" spans="1:17" s="15" customFormat="1" ht="22.5" x14ac:dyDescent="0.25">
      <c r="A30" s="11" t="s">
        <v>27</v>
      </c>
      <c r="B30" s="11" t="s">
        <v>28</v>
      </c>
      <c r="C30" s="11" t="s">
        <v>54</v>
      </c>
      <c r="D30" s="11" t="s">
        <v>24</v>
      </c>
      <c r="E30" s="11" t="s">
        <v>31</v>
      </c>
      <c r="F30" s="11" t="s">
        <v>30</v>
      </c>
      <c r="G30" s="12">
        <v>0</v>
      </c>
      <c r="H30" s="12">
        <v>2860000</v>
      </c>
      <c r="I30" s="12">
        <v>0</v>
      </c>
      <c r="J30" s="9">
        <v>0</v>
      </c>
      <c r="K30" s="9">
        <v>1</v>
      </c>
      <c r="L30" s="9">
        <v>0</v>
      </c>
      <c r="M30" s="5" t="s">
        <v>69</v>
      </c>
      <c r="N30" s="13">
        <f t="shared" si="0"/>
        <v>0</v>
      </c>
      <c r="O30" s="13">
        <f t="shared" si="1"/>
        <v>0</v>
      </c>
      <c r="P30" s="14">
        <f t="shared" si="2"/>
        <v>0</v>
      </c>
      <c r="Q30" s="14">
        <f t="shared" si="3"/>
        <v>0</v>
      </c>
    </row>
    <row r="31" spans="1:17" s="15" customFormat="1" ht="22.5" x14ac:dyDescent="0.25">
      <c r="A31" s="11" t="s">
        <v>27</v>
      </c>
      <c r="B31" s="11" t="s">
        <v>28</v>
      </c>
      <c r="C31" s="11" t="s">
        <v>55</v>
      </c>
      <c r="D31" s="11" t="s">
        <v>56</v>
      </c>
      <c r="E31" s="11" t="s">
        <v>45</v>
      </c>
      <c r="F31" s="11" t="s">
        <v>44</v>
      </c>
      <c r="G31" s="12">
        <v>100000</v>
      </c>
      <c r="H31" s="12">
        <v>100000</v>
      </c>
      <c r="I31" s="12">
        <v>0</v>
      </c>
      <c r="J31" s="9">
        <v>1</v>
      </c>
      <c r="K31" s="9">
        <v>0</v>
      </c>
      <c r="L31" s="9">
        <v>0</v>
      </c>
      <c r="M31" s="5" t="s">
        <v>65</v>
      </c>
      <c r="N31" s="13">
        <f t="shared" si="0"/>
        <v>0</v>
      </c>
      <c r="O31" s="13">
        <f t="shared" si="1"/>
        <v>0</v>
      </c>
      <c r="P31" s="14">
        <f t="shared" si="2"/>
        <v>0</v>
      </c>
      <c r="Q31" s="14">
        <f t="shared" si="3"/>
        <v>0</v>
      </c>
    </row>
    <row r="32" spans="1:17" s="15" customFormat="1" ht="22.5" x14ac:dyDescent="0.25">
      <c r="A32" s="11" t="s">
        <v>27</v>
      </c>
      <c r="B32" s="11" t="s">
        <v>28</v>
      </c>
      <c r="C32" s="11" t="s">
        <v>57</v>
      </c>
      <c r="D32" s="11" t="s">
        <v>58</v>
      </c>
      <c r="E32" s="11" t="s">
        <v>31</v>
      </c>
      <c r="F32" s="11" t="s">
        <v>30</v>
      </c>
      <c r="G32" s="12">
        <v>0</v>
      </c>
      <c r="H32" s="12">
        <v>25422778.609999999</v>
      </c>
      <c r="I32" s="12">
        <v>10518298.48</v>
      </c>
      <c r="J32" s="10">
        <v>0</v>
      </c>
      <c r="K32" s="10">
        <v>10</v>
      </c>
      <c r="L32" s="10">
        <v>5</v>
      </c>
      <c r="M32" s="10" t="s">
        <v>58</v>
      </c>
      <c r="N32" s="13">
        <f t="shared" si="0"/>
        <v>0</v>
      </c>
      <c r="O32" s="13">
        <f t="shared" si="1"/>
        <v>0.41373520343140813</v>
      </c>
      <c r="P32" s="14">
        <f t="shared" si="2"/>
        <v>0</v>
      </c>
      <c r="Q32" s="14">
        <f t="shared" si="3"/>
        <v>0.5</v>
      </c>
    </row>
    <row r="33" spans="1:17" s="15" customFormat="1" ht="22.5" x14ac:dyDescent="0.25">
      <c r="A33" s="11" t="s">
        <v>59</v>
      </c>
      <c r="B33" s="11" t="s">
        <v>60</v>
      </c>
      <c r="C33" s="11" t="s">
        <v>57</v>
      </c>
      <c r="D33" s="11" t="s">
        <v>58</v>
      </c>
      <c r="E33" s="11" t="s">
        <v>31</v>
      </c>
      <c r="F33" s="11" t="s">
        <v>30</v>
      </c>
      <c r="G33" s="12">
        <v>13000000</v>
      </c>
      <c r="H33" s="12">
        <v>50250000</v>
      </c>
      <c r="I33" s="12">
        <v>0</v>
      </c>
      <c r="J33" s="10">
        <v>12</v>
      </c>
      <c r="K33" s="10">
        <v>12</v>
      </c>
      <c r="L33" s="10">
        <v>0</v>
      </c>
      <c r="M33" s="10" t="s">
        <v>58</v>
      </c>
      <c r="N33" s="13">
        <f t="shared" si="0"/>
        <v>0</v>
      </c>
      <c r="O33" s="13">
        <f t="shared" si="1"/>
        <v>0</v>
      </c>
      <c r="P33" s="14">
        <f t="shared" si="2"/>
        <v>0</v>
      </c>
      <c r="Q33" s="14">
        <f t="shared" si="3"/>
        <v>0</v>
      </c>
    </row>
    <row r="34" spans="1:17" s="15" customFormat="1" ht="22.5" x14ac:dyDescent="0.25">
      <c r="A34" s="11" t="s">
        <v>27</v>
      </c>
      <c r="B34" s="11" t="s">
        <v>60</v>
      </c>
      <c r="C34" s="11" t="s">
        <v>61</v>
      </c>
      <c r="D34" s="11" t="s">
        <v>58</v>
      </c>
      <c r="E34" s="11" t="s">
        <v>31</v>
      </c>
      <c r="F34" s="11" t="s">
        <v>30</v>
      </c>
      <c r="G34" s="12">
        <v>0</v>
      </c>
      <c r="H34" s="12">
        <v>9850000</v>
      </c>
      <c r="I34" s="12">
        <v>0</v>
      </c>
      <c r="J34" s="10">
        <v>0</v>
      </c>
      <c r="K34" s="10">
        <v>2</v>
      </c>
      <c r="L34" s="10">
        <v>0</v>
      </c>
      <c r="M34" s="10" t="s">
        <v>58</v>
      </c>
      <c r="N34" s="13">
        <f t="shared" si="0"/>
        <v>0</v>
      </c>
      <c r="O34" s="13">
        <f t="shared" si="1"/>
        <v>0</v>
      </c>
      <c r="P34" s="14">
        <f t="shared" si="2"/>
        <v>0</v>
      </c>
      <c r="Q34" s="14">
        <f t="shared" si="3"/>
        <v>0</v>
      </c>
    </row>
    <row r="35" spans="1:17" s="15" customFormat="1" ht="22.5" x14ac:dyDescent="0.25">
      <c r="A35" s="11" t="s">
        <v>27</v>
      </c>
      <c r="B35" s="11" t="s">
        <v>60</v>
      </c>
      <c r="C35" s="11" t="s">
        <v>62</v>
      </c>
      <c r="D35" s="11" t="s">
        <v>58</v>
      </c>
      <c r="E35" s="11" t="s">
        <v>31</v>
      </c>
      <c r="F35" s="11" t="s">
        <v>30</v>
      </c>
      <c r="G35" s="12">
        <v>0</v>
      </c>
      <c r="H35" s="12">
        <v>3700000</v>
      </c>
      <c r="I35" s="12">
        <v>0</v>
      </c>
      <c r="J35" s="10">
        <v>0</v>
      </c>
      <c r="K35" s="10">
        <v>3</v>
      </c>
      <c r="L35" s="10">
        <v>0</v>
      </c>
      <c r="M35" s="10" t="s">
        <v>58</v>
      </c>
      <c r="N35" s="13">
        <f t="shared" si="0"/>
        <v>0</v>
      </c>
      <c r="O35" s="13">
        <f t="shared" si="1"/>
        <v>0</v>
      </c>
      <c r="P35" s="14">
        <f t="shared" si="2"/>
        <v>0</v>
      </c>
      <c r="Q35" s="14">
        <f t="shared" si="3"/>
        <v>0</v>
      </c>
    </row>
    <row r="36" spans="1:17" s="15" customFormat="1" ht="22.5" x14ac:dyDescent="0.25">
      <c r="A36" s="11" t="s">
        <v>27</v>
      </c>
      <c r="B36" s="11" t="s">
        <v>28</v>
      </c>
      <c r="C36" s="11" t="s">
        <v>63</v>
      </c>
      <c r="D36" s="11" t="s">
        <v>58</v>
      </c>
      <c r="E36" s="11" t="s">
        <v>33</v>
      </c>
      <c r="F36" s="11" t="s">
        <v>32</v>
      </c>
      <c r="G36" s="12">
        <v>500000</v>
      </c>
      <c r="H36" s="12">
        <v>500000</v>
      </c>
      <c r="I36" s="12">
        <v>0</v>
      </c>
      <c r="J36" s="10">
        <v>1</v>
      </c>
      <c r="K36" s="10">
        <v>0</v>
      </c>
      <c r="L36" s="10">
        <v>0</v>
      </c>
      <c r="M36" s="10" t="s">
        <v>58</v>
      </c>
      <c r="N36" s="13">
        <f t="shared" si="0"/>
        <v>0</v>
      </c>
      <c r="O36" s="13">
        <f t="shared" si="1"/>
        <v>0</v>
      </c>
      <c r="P36" s="14">
        <f t="shared" si="2"/>
        <v>0</v>
      </c>
      <c r="Q36" s="14">
        <f t="shared" si="3"/>
        <v>0</v>
      </c>
    </row>
    <row r="37" spans="1:17" s="15" customFormat="1" ht="22.5" x14ac:dyDescent="0.25">
      <c r="A37" s="11" t="s">
        <v>27</v>
      </c>
      <c r="B37" s="11" t="s">
        <v>28</v>
      </c>
      <c r="C37" s="11" t="s">
        <v>63</v>
      </c>
      <c r="D37" s="11" t="s">
        <v>58</v>
      </c>
      <c r="E37" s="11" t="s">
        <v>31</v>
      </c>
      <c r="F37" s="11" t="s">
        <v>30</v>
      </c>
      <c r="G37" s="12">
        <v>0</v>
      </c>
      <c r="H37" s="12">
        <v>4325463.3899999997</v>
      </c>
      <c r="I37" s="12">
        <v>1584360.73</v>
      </c>
      <c r="J37" s="10">
        <v>0</v>
      </c>
      <c r="K37" s="10">
        <v>1</v>
      </c>
      <c r="L37" s="10">
        <v>0</v>
      </c>
      <c r="M37" s="10" t="s">
        <v>58</v>
      </c>
      <c r="N37" s="13">
        <f t="shared" si="0"/>
        <v>0</v>
      </c>
      <c r="O37" s="13">
        <f t="shared" si="1"/>
        <v>0.36628693555998404</v>
      </c>
      <c r="P37" s="14">
        <f t="shared" si="2"/>
        <v>0</v>
      </c>
      <c r="Q37" s="14">
        <f t="shared" si="3"/>
        <v>0</v>
      </c>
    </row>
    <row r="38" spans="1:17" s="15" customFormat="1" x14ac:dyDescent="0.25">
      <c r="G38" s="17">
        <f>SUM(G4:G37)</f>
        <v>17677750</v>
      </c>
      <c r="H38" s="17">
        <f>SUM(H4:H37)</f>
        <v>112715992</v>
      </c>
      <c r="I38" s="17">
        <f>SUM(I4:I37)</f>
        <v>12664006.210000001</v>
      </c>
      <c r="P38" s="18">
        <f t="shared" ref="P38" si="4">IF(J38=0,0,L38/J38)</f>
        <v>0</v>
      </c>
      <c r="Q38" s="18">
        <f t="shared" ref="Q38" si="5">IF(L38=0,0,L38/K38)</f>
        <v>0</v>
      </c>
    </row>
    <row r="39" spans="1:17" x14ac:dyDescent="0.25">
      <c r="A39" t="s">
        <v>20</v>
      </c>
    </row>
    <row r="43" spans="1:17" x14ac:dyDescent="0.25">
      <c r="B43" s="7"/>
      <c r="C43" s="8"/>
      <c r="F43" s="19"/>
      <c r="G43" s="19"/>
    </row>
    <row r="44" spans="1:17" x14ac:dyDescent="0.25">
      <c r="B44" s="7"/>
      <c r="C44" s="8"/>
      <c r="F44" s="19"/>
      <c r="G44" s="19"/>
    </row>
  </sheetData>
  <autoFilter ref="A3:Q39" xr:uid="{00000000-0001-0000-0000-000000000000}"/>
  <mergeCells count="7">
    <mergeCell ref="F43:G43"/>
    <mergeCell ref="F44:G44"/>
    <mergeCell ref="A1:Q1"/>
    <mergeCell ref="G2:I2"/>
    <mergeCell ref="J2:M2"/>
    <mergeCell ref="N2:O2"/>
    <mergeCell ref="P2:Q2"/>
  </mergeCells>
  <pageMargins left="0.7" right="0.7" top="0.75" bottom="0.75" header="0.3" footer="0.3"/>
  <pageSetup paperSize="5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Cordinacion Administrativa</cp:lastModifiedBy>
  <cp:lastPrinted>2026-04-30T16:37:45Z</cp:lastPrinted>
  <dcterms:created xsi:type="dcterms:W3CDTF">2023-06-21T19:35:53Z</dcterms:created>
  <dcterms:modified xsi:type="dcterms:W3CDTF">2026-04-30T16:37:48Z</dcterms:modified>
</cp:coreProperties>
</file>