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rdadmon\Desktop\2DO TRIMESTRE 2026\ESTADOS E INFORMES PROGRAMATICOS\"/>
    </mc:Choice>
  </mc:AlternateContent>
  <xr:revisionPtr revIDLastSave="0" documentId="13_ncr:1_{C6338284-3AE6-480F-859C-B077DE3C56BC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PI" sheetId="4" r:id="rId1"/>
  </sheets>
  <definedNames>
    <definedName name="_xlnm._FilterDatabase" localSheetId="0" hidden="1">PPI!$A$3:$Q$39</definedName>
    <definedName name="_xlnm.Print_Titles" localSheetId="0">PPI!$1:$3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37" i="4" l="1"/>
  <c r="P37" i="4"/>
  <c r="O37" i="4"/>
  <c r="N37" i="4"/>
  <c r="Q36" i="4"/>
  <c r="P36" i="4"/>
  <c r="O36" i="4"/>
  <c r="N36" i="4"/>
  <c r="Q35" i="4"/>
  <c r="P35" i="4"/>
  <c r="O35" i="4"/>
  <c r="N35" i="4"/>
  <c r="Q34" i="4"/>
  <c r="P34" i="4"/>
  <c r="O34" i="4"/>
  <c r="N34" i="4"/>
  <c r="Q33" i="4"/>
  <c r="P33" i="4"/>
  <c r="O33" i="4"/>
  <c r="N33" i="4"/>
  <c r="Q32" i="4"/>
  <c r="P32" i="4"/>
  <c r="O32" i="4"/>
  <c r="N32" i="4"/>
  <c r="Q31" i="4"/>
  <c r="P31" i="4"/>
  <c r="O31" i="4"/>
  <c r="N31" i="4"/>
  <c r="Q30" i="4"/>
  <c r="P30" i="4"/>
  <c r="O30" i="4"/>
  <c r="N30" i="4"/>
  <c r="Q29" i="4"/>
  <c r="P29" i="4"/>
  <c r="O29" i="4"/>
  <c r="N29" i="4"/>
  <c r="Q28" i="4"/>
  <c r="P28" i="4"/>
  <c r="O28" i="4"/>
  <c r="N28" i="4"/>
  <c r="Q27" i="4"/>
  <c r="P27" i="4"/>
  <c r="O27" i="4"/>
  <c r="N27" i="4"/>
  <c r="Q26" i="4"/>
  <c r="P26" i="4"/>
  <c r="O26" i="4"/>
  <c r="N26" i="4"/>
  <c r="Q25" i="4"/>
  <c r="P25" i="4"/>
  <c r="O25" i="4"/>
  <c r="N25" i="4"/>
  <c r="Q24" i="4"/>
  <c r="P24" i="4"/>
  <c r="O24" i="4"/>
  <c r="N24" i="4"/>
  <c r="Q23" i="4"/>
  <c r="P23" i="4"/>
  <c r="O23" i="4"/>
  <c r="N23" i="4"/>
  <c r="Q22" i="4"/>
  <c r="P22" i="4"/>
  <c r="O22" i="4"/>
  <c r="N22" i="4"/>
  <c r="Q21" i="4"/>
  <c r="P21" i="4"/>
  <c r="O21" i="4"/>
  <c r="N21" i="4"/>
  <c r="Q20" i="4"/>
  <c r="P20" i="4"/>
  <c r="O20" i="4"/>
  <c r="N20" i="4"/>
  <c r="Q19" i="4"/>
  <c r="P19" i="4"/>
  <c r="O19" i="4"/>
  <c r="N19" i="4"/>
  <c r="Q18" i="4"/>
  <c r="P18" i="4"/>
  <c r="O18" i="4"/>
  <c r="N18" i="4"/>
  <c r="Q17" i="4"/>
  <c r="P17" i="4"/>
  <c r="O17" i="4"/>
  <c r="N17" i="4"/>
  <c r="Q16" i="4"/>
  <c r="P16" i="4"/>
  <c r="O16" i="4"/>
  <c r="N16" i="4"/>
  <c r="Q15" i="4"/>
  <c r="P15" i="4"/>
  <c r="O15" i="4"/>
  <c r="N15" i="4"/>
  <c r="Q14" i="4"/>
  <c r="P14" i="4"/>
  <c r="O14" i="4"/>
  <c r="N14" i="4"/>
  <c r="Q13" i="4"/>
  <c r="P13" i="4"/>
  <c r="O13" i="4"/>
  <c r="N13" i="4"/>
  <c r="Q12" i="4"/>
  <c r="P12" i="4"/>
  <c r="O12" i="4"/>
  <c r="N12" i="4"/>
  <c r="Q11" i="4"/>
  <c r="P11" i="4"/>
  <c r="O11" i="4"/>
  <c r="N11" i="4"/>
  <c r="Q10" i="4"/>
  <c r="P10" i="4"/>
  <c r="O10" i="4"/>
  <c r="N10" i="4"/>
  <c r="Q9" i="4"/>
  <c r="P9" i="4"/>
  <c r="O9" i="4"/>
  <c r="N9" i="4"/>
  <c r="Q8" i="4"/>
  <c r="P8" i="4"/>
  <c r="O8" i="4"/>
  <c r="N8" i="4"/>
  <c r="Q7" i="4"/>
  <c r="P7" i="4"/>
  <c r="O7" i="4"/>
  <c r="N7" i="4"/>
  <c r="Q6" i="4"/>
  <c r="P6" i="4"/>
  <c r="O6" i="4"/>
  <c r="N6" i="4"/>
  <c r="Q5" i="4"/>
  <c r="P5" i="4"/>
  <c r="O5" i="4"/>
  <c r="N5" i="4"/>
  <c r="O4" i="4"/>
  <c r="P38" i="4" l="1"/>
  <c r="Q38" i="4"/>
  <c r="I38" i="4" l="1"/>
  <c r="H38" i="4"/>
  <c r="G38" i="4"/>
  <c r="N4" i="4" l="1"/>
  <c r="Q4" i="4"/>
  <c r="P4" i="4"/>
</calcChain>
</file>

<file path=xl/sharedStrings.xml><?xml version="1.0" encoding="utf-8"?>
<sst xmlns="http://schemas.openxmlformats.org/spreadsheetml/2006/main" count="261" uniqueCount="71">
  <si>
    <t>Inversión</t>
  </si>
  <si>
    <t>Metas</t>
  </si>
  <si>
    <t>% Avance Financiero</t>
  </si>
  <si>
    <t>% Avance Metas</t>
  </si>
  <si>
    <t>Clave del Programa/ Proyecto</t>
  </si>
  <si>
    <t>Nombre</t>
  </si>
  <si>
    <t>Descripción</t>
  </si>
  <si>
    <t>Aprobado</t>
  </si>
  <si>
    <t>Modificado</t>
  </si>
  <si>
    <t>Devengado</t>
  </si>
  <si>
    <t>Programado</t>
  </si>
  <si>
    <t>Alcanzado</t>
  </si>
  <si>
    <t>Unidad de medida</t>
  </si>
  <si>
    <t>Devengado/ Aprobado</t>
  </si>
  <si>
    <t>Devengado/ Modificado</t>
  </si>
  <si>
    <t>Alcanzado/ Programado</t>
  </si>
  <si>
    <t>Alcanzado/ Modificado</t>
  </si>
  <si>
    <t>Clave UR</t>
  </si>
  <si>
    <t>Descripción UR</t>
  </si>
  <si>
    <t>Partida</t>
  </si>
  <si>
    <t>"Bajo protesta de decir verdad declaramos que los Estados Financieros y sus notas, son razonablemente correctos y son responsabilidad del emisor"</t>
  </si>
  <si>
    <t>M0001</t>
  </si>
  <si>
    <t>APOYO AL PROCESO PRESUPUESTARIO Y EFICIENCIA INSTI</t>
  </si>
  <si>
    <t>5110</t>
  </si>
  <si>
    <t>BIENES MUEBLES</t>
  </si>
  <si>
    <t>GERENCIA ADMINISTRATIVA</t>
  </si>
  <si>
    <t>31120M26A010200</t>
  </si>
  <si>
    <t>E0003</t>
  </si>
  <si>
    <t>AGUA POTABLE ALCANTARILLADO Y SANEAMIENTO</t>
  </si>
  <si>
    <t>5150</t>
  </si>
  <si>
    <t>GERENCIA INGENIERIA Y PROYECTOS</t>
  </si>
  <si>
    <t>31120M26A010400</t>
  </si>
  <si>
    <t>PTAR</t>
  </si>
  <si>
    <t>31120M26A010800</t>
  </si>
  <si>
    <t>GERENCIA ALCANTARILLADO</t>
  </si>
  <si>
    <t>31120M26A010900</t>
  </si>
  <si>
    <t>GERENCIA GENERAL</t>
  </si>
  <si>
    <t>31120M26A010100</t>
  </si>
  <si>
    <t>5230</t>
  </si>
  <si>
    <t>5320</t>
  </si>
  <si>
    <t>GERENCIA CALIDAD DEL AGUA</t>
  </si>
  <si>
    <t>31120M26A010700</t>
  </si>
  <si>
    <t>5410</t>
  </si>
  <si>
    <t>5420</t>
  </si>
  <si>
    <t>GERENCIA MANTENIMIENTO</t>
  </si>
  <si>
    <t>31120M26A011000</t>
  </si>
  <si>
    <t>5490</t>
  </si>
  <si>
    <t>GERENCIA COMERCIAL</t>
  </si>
  <si>
    <t>31120M26A010500</t>
  </si>
  <si>
    <t>5620</t>
  </si>
  <si>
    <t>5640</t>
  </si>
  <si>
    <t>5650</t>
  </si>
  <si>
    <t>5660</t>
  </si>
  <si>
    <t>5670</t>
  </si>
  <si>
    <t>5690</t>
  </si>
  <si>
    <t>5830</t>
  </si>
  <si>
    <t>BIENES INMUEBLES</t>
  </si>
  <si>
    <t>6140</t>
  </si>
  <si>
    <t>OBRA</t>
  </si>
  <si>
    <t>K0001</t>
  </si>
  <si>
    <t>INFRAESTRUCTURA P/AGUA RESIDUAL, DRENAJE Y ALCANT</t>
  </si>
  <si>
    <t>6230</t>
  </si>
  <si>
    <t>6260</t>
  </si>
  <si>
    <t>6270</t>
  </si>
  <si>
    <t>COMITÉ MUNICIPAL DE AGUA POTABLE Y ALCANTARILLADO DE SALAMANCA, GUANAJUATO.
Programas y Proyectos de Inversión
Del 1 de Enero al 30 de Junio de 2026
(Cifras en Pesos)</t>
  </si>
  <si>
    <t>MUEBLES</t>
  </si>
  <si>
    <t>EQUIPO</t>
  </si>
  <si>
    <t>VEHICULO</t>
  </si>
  <si>
    <t>MAQUINARIA</t>
  </si>
  <si>
    <t>INMUEBLES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</si>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</sst>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sz val="10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</font>
    <font>
      <sz val="8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40">
    <xf numFmtId="0" fontId="0" fillId="0" borderId="0"/>
    <xf numFmtId="0" fontId="2" fillId="0" borderId="0"/>
    <xf numFmtId="0" fontId="4" fillId="0" borderId="0"/>
    <xf numFmtId="164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4" fillId="0" borderId="0"/>
    <xf numFmtId="9" fontId="3" fillId="0" borderId="0" applyFont="0" applyFill="0" applyBorder="0" applyAlignment="0" applyProtection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4" fillId="0" borderId="0"/>
    <xf numFmtId="0" fontId="4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2" fillId="0" borderId="0"/>
    <xf numFmtId="0" fontId="1" fillId="0" borderId="0"/>
    <xf numFmtId="0" fontId="1" fillId="0" borderId="0"/>
    <xf numFmtId="165" fontId="3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6" fillId="0" borderId="6" xfId="2" applyFont="1" applyBorder="1" applyAlignment="1" applyProtection="1">
      <alignment vertical="center" wrapText="1"/>
      <protection locked="0"/>
    </xf>
    <xf numFmtId="0" fontId="4" fillId="0" borderId="0" xfId="0" applyFont="1"/>
    <xf numFmtId="43" fontId="4" fillId="0" borderId="0" xfId="139" applyFont="1"/>
    <xf numFmtId="0" fontId="4" fillId="0" borderId="0" xfId="0" applyFont="1" applyAlignment="1">
      <alignment wrapText="1"/>
    </xf>
    <xf numFmtId="0" fontId="6" fillId="2" borderId="6" xfId="2" applyFont="1" applyFill="1" applyBorder="1" applyAlignment="1" applyProtection="1">
      <alignment horizontal="center" wrapText="1"/>
      <protection locked="0"/>
    </xf>
    <xf numFmtId="0" fontId="6" fillId="2" borderId="1" xfId="18" applyFont="1" applyFill="1" applyBorder="1" applyAlignment="1" applyProtection="1">
      <alignment horizontal="center" vertical="top" wrapText="1"/>
      <protection locked="0"/>
    </xf>
    <xf numFmtId="0" fontId="6" fillId="2" borderId="3" xfId="18" applyFont="1" applyFill="1" applyBorder="1" applyAlignment="1" applyProtection="1">
      <alignment horizontal="center" vertical="top" wrapText="1"/>
      <protection locked="0"/>
    </xf>
    <xf numFmtId="0" fontId="6" fillId="2" borderId="6" xfId="2" applyFont="1" applyFill="1" applyBorder="1" applyAlignment="1" applyProtection="1">
      <alignment horizontal="center" vertical="center" wrapText="1"/>
      <protection locked="0"/>
    </xf>
    <xf numFmtId="4" fontId="6" fillId="2" borderId="6" xfId="13" applyNumberFormat="1" applyFont="1" applyFill="1" applyBorder="1" applyAlignment="1" applyProtection="1">
      <alignment horizontal="center" vertical="center" wrapText="1"/>
      <protection locked="0"/>
    </xf>
    <xf numFmtId="49" fontId="6" fillId="0" borderId="3" xfId="18" applyNumberFormat="1" applyFont="1" applyBorder="1" applyAlignment="1" applyProtection="1">
      <alignment horizontal="center" vertical="top" wrapText="1"/>
      <protection locked="0"/>
    </xf>
    <xf numFmtId="3" fontId="6" fillId="0" borderId="6" xfId="2" applyNumberFormat="1" applyFont="1" applyBorder="1" applyAlignment="1" applyProtection="1">
      <alignment horizontal="center" vertical="center" wrapText="1"/>
      <protection locked="0"/>
    </xf>
    <xf numFmtId="0" fontId="6" fillId="0" borderId="6" xfId="2" applyFont="1" applyBorder="1" applyAlignment="1" applyProtection="1">
      <alignment horizontal="center" vertical="center" wrapText="1"/>
      <protection locked="0"/>
    </xf>
    <xf numFmtId="10" fontId="6" fillId="0" borderId="6" xfId="31" applyNumberFormat="1" applyFont="1" applyBorder="1" applyAlignment="1" applyProtection="1">
      <alignment horizontal="center" vertical="center" wrapText="1"/>
      <protection locked="0"/>
    </xf>
    <xf numFmtId="10" fontId="6" fillId="0" borderId="6" xfId="31" applyNumberFormat="1" applyFont="1" applyBorder="1" applyAlignment="1" applyProtection="1">
      <alignment vertical="center" wrapText="1"/>
      <protection locked="0"/>
    </xf>
    <xf numFmtId="3" fontId="4" fillId="0" borderId="6" xfId="0" applyNumberFormat="1" applyFont="1" applyBorder="1" applyAlignment="1">
      <alignment horizontal="center"/>
    </xf>
    <xf numFmtId="10" fontId="7" fillId="0" borderId="7" xfId="31" applyNumberFormat="1" applyFont="1" applyFill="1" applyBorder="1" applyAlignment="1" applyProtection="1">
      <alignment vertical="center" wrapText="1"/>
      <protection locked="0"/>
    </xf>
    <xf numFmtId="0" fontId="6" fillId="0" borderId="0" xfId="10" applyFont="1" applyAlignment="1" applyProtection="1">
      <alignment horizontal="center" vertical="top" wrapText="1"/>
      <protection locked="0"/>
    </xf>
    <xf numFmtId="0" fontId="6" fillId="0" borderId="0" xfId="10" applyFont="1" applyAlignment="1" applyProtection="1">
      <alignment horizontal="center" vertical="top"/>
      <protection locked="0"/>
    </xf>
    <xf numFmtId="0" fontId="6" fillId="2" borderId="1" xfId="18" applyFont="1" applyFill="1" applyBorder="1" applyAlignment="1" applyProtection="1">
      <alignment horizontal="center" vertical="top"/>
      <protection locked="0"/>
    </xf>
    <xf numFmtId="0" fontId="6" fillId="2" borderId="3" xfId="18" applyFont="1" applyFill="1" applyBorder="1" applyAlignment="1" applyProtection="1">
      <alignment horizontal="center" vertical="top"/>
      <protection locked="0"/>
    </xf>
    <xf numFmtId="49" fontId="6" fillId="0" borderId="3" xfId="18" applyNumberFormat="1" applyFont="1" applyBorder="1" applyAlignment="1" applyProtection="1">
      <alignment horizontal="center" vertical="top"/>
      <protection locked="0"/>
    </xf>
    <xf numFmtId="0" fontId="6" fillId="2" borderId="6" xfId="2" applyFont="1" applyFill="1" applyBorder="1" applyAlignment="1" applyProtection="1">
      <alignment horizontal="center" wrapText="1"/>
      <protection locked="0"/>
    </xf>
    <xf numFmtId="0" fontId="6" fillId="2" borderId="2" xfId="2" applyFont="1" applyFill="1" applyBorder="1" applyAlignment="1" applyProtection="1">
      <alignment horizontal="center" wrapText="1"/>
      <protection locked="0"/>
    </xf>
    <xf numFmtId="0" fontId="6" fillId="2" borderId="4" xfId="2" applyFont="1" applyFill="1" applyBorder="1" applyAlignment="1" applyProtection="1">
      <alignment horizontal="center" wrapText="1"/>
      <protection locked="0"/>
    </xf>
    <xf numFmtId="0" fontId="6" fillId="2" borderId="5" xfId="2" applyFont="1" applyFill="1" applyBorder="1" applyAlignment="1" applyProtection="1">
      <alignment horizontal="center" wrapText="1"/>
      <protection locked="0"/>
    </xf>
    <xf numFmtId="0" fontId="6" fillId="2" borderId="2" xfId="2" applyFont="1" applyFill="1" applyBorder="1" applyAlignment="1" applyProtection="1">
      <alignment horizontal="center"/>
      <protection locked="0"/>
    </xf>
    <xf numFmtId="0" fontId="6" fillId="2" borderId="5" xfId="2" applyFont="1" applyFill="1" applyBorder="1" applyAlignment="1" applyProtection="1">
      <alignment horizontal="center"/>
      <protection locked="0"/>
    </xf>
    <xf numFmtId="0" fontId="6" fillId="2" borderId="2" xfId="13" applyFont="1" applyFill="1" applyBorder="1" applyAlignment="1" applyProtection="1">
      <alignment horizontal="center" vertical="center"/>
      <protection locked="0"/>
    </xf>
    <xf numFmtId="0" fontId="6" fillId="2" borderId="5" xfId="13" applyFont="1" applyFill="1" applyBorder="1" applyAlignment="1" applyProtection="1">
      <alignment horizontal="center" vertical="center"/>
      <protection locked="0"/>
    </xf>
  </cellXfs>
  <cellStyles count="140">
    <cellStyle name="=C:\WINNT\SYSTEM32\COMMAND.COM" xfId="71" xr:uid="{8B5EAC2D-A531-4144-9ED6-8A43788AB5C3}"/>
    <cellStyle name="Euro" xfId="3" xr:uid="{00000000-0005-0000-0000-000000000000}"/>
    <cellStyle name="Millares" xfId="139" builtinId="3"/>
    <cellStyle name="Millares 10" xfId="41" xr:uid="{3DBB0E41-4928-47E8-8BDB-1C5616C978AE}"/>
    <cellStyle name="Millares 2" xfId="4" xr:uid="{00000000-0005-0000-0000-000001000000}"/>
    <cellStyle name="Millares 2 10" xfId="80" xr:uid="{FA34EDBA-CE29-48A3-A94C-D5377205CBCC}"/>
    <cellStyle name="Millares 2 11" xfId="72" xr:uid="{8907A3AE-2021-46F3-9853-B7342F9C50A6}"/>
    <cellStyle name="Millares 2 12" xfId="62" xr:uid="{537240EF-4118-4C35-B7A7-430BB4691A96}"/>
    <cellStyle name="Millares 2 13" xfId="46" xr:uid="{C9DD2632-F15F-4F60-B5AC-91D8AD758111}"/>
    <cellStyle name="Millares 2 14" xfId="43" xr:uid="{4F131E30-114C-4DF3-9801-5E983E42C19C}"/>
    <cellStyle name="Millares 2 15" xfId="32" xr:uid="{C2C6C65B-0CD9-4643-AFA2-6B0536CD99F9}"/>
    <cellStyle name="Millares 2 2" xfId="5" xr:uid="{00000000-0005-0000-0000-000002000000}"/>
    <cellStyle name="Millares 2 2 10" xfId="47" xr:uid="{C03703BC-9185-4C29-8F7E-B1B9380FAC40}"/>
    <cellStyle name="Millares 2 2 11" xfId="33" xr:uid="{A7272527-C6AF-4977-B9E4-C328723E391C}"/>
    <cellStyle name="Millares 2 2 2" xfId="24" xr:uid="{00000000-0005-0000-0000-000003000000}"/>
    <cellStyle name="Millares 2 2 2 2" xfId="130" xr:uid="{42E763E3-9ACE-4E9B-A86D-F0E0D6BCA1B4}"/>
    <cellStyle name="Millares 2 2 2 3" xfId="54" xr:uid="{413CFBF5-06DE-4CF3-AFE0-CE5DD344C685}"/>
    <cellStyle name="Millares 2 2 3" xfId="121" xr:uid="{5DCA6B76-AED4-4473-BE26-1665C1B00FB3}"/>
    <cellStyle name="Millares 2 2 4" xfId="111" xr:uid="{F613E8B8-7E65-4B93-9E41-D5A01D362AE7}"/>
    <cellStyle name="Millares 2 2 5" xfId="101" xr:uid="{A3B8BED2-334A-4E74-932A-66403DF34F6A}"/>
    <cellStyle name="Millares 2 2 6" xfId="91" xr:uid="{78C6417B-3B94-40F3-B2F8-512ABE2A5A2D}"/>
    <cellStyle name="Millares 2 2 7" xfId="81" xr:uid="{A9B1E7C0-AC56-4196-B1B0-258B0D954493}"/>
    <cellStyle name="Millares 2 2 8" xfId="73" xr:uid="{093ADFBE-B195-46C1-A032-BB047E377317}"/>
    <cellStyle name="Millares 2 2 9" xfId="63" xr:uid="{8FDA04FE-7A50-488A-86A7-07AD549EF592}"/>
    <cellStyle name="Millares 2 3" xfId="6" xr:uid="{00000000-0005-0000-0000-000004000000}"/>
    <cellStyle name="Millares 2 3 10" xfId="48" xr:uid="{0E6C9E45-C4CD-4762-9ED7-CB70905959DA}"/>
    <cellStyle name="Millares 2 3 11" xfId="34" xr:uid="{64DE5F23-1BC3-45CC-8D5C-1862A32E6A3D}"/>
    <cellStyle name="Millares 2 3 2" xfId="25" xr:uid="{00000000-0005-0000-0000-000005000000}"/>
    <cellStyle name="Millares 2 3 2 2" xfId="131" xr:uid="{432BED21-AC9F-465A-93E3-DB43315FC1AF}"/>
    <cellStyle name="Millares 2 3 2 3" xfId="55" xr:uid="{B6F32BC6-1834-4C2F-9EDD-8612A15D87F3}"/>
    <cellStyle name="Millares 2 3 3" xfId="122" xr:uid="{BE6C4DA6-9BCA-4BFA-827E-B2DF47DA788B}"/>
    <cellStyle name="Millares 2 3 4" xfId="112" xr:uid="{4D466599-D67A-49FF-9556-F2C76A1C85D4}"/>
    <cellStyle name="Millares 2 3 5" xfId="102" xr:uid="{A74499F6-FA75-49E5-A35F-4BF3234BC820}"/>
    <cellStyle name="Millares 2 3 6" xfId="92" xr:uid="{4F92ACE0-C60F-4D94-AA2B-D0C17D3E0CA2}"/>
    <cellStyle name="Millares 2 3 7" xfId="82" xr:uid="{DB21A6B7-EA8A-4EDB-B5E9-96828F049ED3}"/>
    <cellStyle name="Millares 2 3 8" xfId="74" xr:uid="{5B2323DB-8DF7-4FAE-8069-155B92F8AFA3}"/>
    <cellStyle name="Millares 2 3 9" xfId="64" xr:uid="{39FC105E-FE13-4A22-AC64-C96F713DE7FA}"/>
    <cellStyle name="Millares 2 4" xfId="23" xr:uid="{00000000-0005-0000-0000-000006000000}"/>
    <cellStyle name="Millares 2 4 2" xfId="138" xr:uid="{B380AEAF-52DF-4859-9885-80BBC6798000}"/>
    <cellStyle name="Millares 2 4 3" xfId="128" xr:uid="{5066FA82-C46B-415B-B2F2-92DD91615567}"/>
    <cellStyle name="Millares 2 4 4" xfId="119" xr:uid="{08E7DE81-3CEB-480E-A3D1-EA2BAABB396C}"/>
    <cellStyle name="Millares 2 4 5" xfId="109" xr:uid="{280EAF38-5F6A-472A-BCC6-BA177F497D50}"/>
    <cellStyle name="Millares 2 4 6" xfId="99" xr:uid="{105398CC-EF1A-4E91-B63F-086D533025A8}"/>
    <cellStyle name="Millares 2 4 7" xfId="89" xr:uid="{1F78B4B3-9D39-42E4-8942-A620F9165C4B}"/>
    <cellStyle name="Millares 2 4 8" xfId="53" xr:uid="{EB6F3888-F5D4-4DDD-8879-A6C9FB8AC609}"/>
    <cellStyle name="Millares 2 5" xfId="129" xr:uid="{9D3A1268-F958-411D-9C35-BEB3C3CC7046}"/>
    <cellStyle name="Millares 2 6" xfId="120" xr:uid="{2E70A4EC-0EE8-4702-A851-D43FA1992DDD}"/>
    <cellStyle name="Millares 2 7" xfId="110" xr:uid="{B97CA649-A868-43A3-BEA5-9E7EDF1AD124}"/>
    <cellStyle name="Millares 2 8" xfId="100" xr:uid="{350E119D-323E-40E2-87EB-977DFB15DF9A}"/>
    <cellStyle name="Millares 2 9" xfId="90" xr:uid="{C39BA50A-FCDD-44B1-BA3A-1252CE2C2491}"/>
    <cellStyle name="Millares 3" xfId="7" xr:uid="{00000000-0005-0000-0000-000007000000}"/>
    <cellStyle name="Millares 3 10" xfId="49" xr:uid="{8C8A290F-EB71-49D4-8FF7-33974E24154E}"/>
    <cellStyle name="Millares 3 11" xfId="35" xr:uid="{52B183AA-FF90-44B0-8115-B8A567B793EB}"/>
    <cellStyle name="Millares 3 2" xfId="26" xr:uid="{00000000-0005-0000-0000-000008000000}"/>
    <cellStyle name="Millares 3 2 2" xfId="132" xr:uid="{10DC90BF-B7C7-4CA7-801A-647992EAFC69}"/>
    <cellStyle name="Millares 3 2 3" xfId="56" xr:uid="{8BB170B4-72DB-43A9-9434-B893B59F5C43}"/>
    <cellStyle name="Millares 3 3" xfId="123" xr:uid="{1326054D-D0BB-4337-BD78-089FE524BBBE}"/>
    <cellStyle name="Millares 3 4" xfId="113" xr:uid="{AA24C703-BE7D-46FE-ADDA-CF50CA78CADF}"/>
    <cellStyle name="Millares 3 5" xfId="103" xr:uid="{145E572F-153C-41D7-A6B2-DACC8D1A8D0C}"/>
    <cellStyle name="Millares 3 6" xfId="93" xr:uid="{D9C83B9A-AB86-4918-8B05-D7DD168207E7}"/>
    <cellStyle name="Millares 3 7" xfId="83" xr:uid="{4E48C3A2-A5A7-4572-A4C3-E39E51D0789E}"/>
    <cellStyle name="Millares 3 8" xfId="75" xr:uid="{F6A6CFA6-BFE8-43DB-B029-0EDD3A6E2F83}"/>
    <cellStyle name="Millares 3 9" xfId="65" xr:uid="{38A31C98-F331-4623-A0E3-0007049C9E46}"/>
    <cellStyle name="Millares 4" xfId="28" xr:uid="{00000000-0005-0000-0000-000009000000}"/>
    <cellStyle name="Moneda 2" xfId="8" xr:uid="{00000000-0005-0000-0000-00000A000000}"/>
    <cellStyle name="Moneda 2 10" xfId="50" xr:uid="{1A7E6B37-5096-4F05-8DFD-124276C526CA}"/>
    <cellStyle name="Moneda 2 11" xfId="36" xr:uid="{9C53A4D9-45F7-460C-98DA-B662FDB2E598}"/>
    <cellStyle name="Moneda 2 2" xfId="27" xr:uid="{00000000-0005-0000-0000-00000B000000}"/>
    <cellStyle name="Moneda 2 2 2" xfId="133" xr:uid="{0EEDE397-E3A8-437C-8708-896849094B5C}"/>
    <cellStyle name="Moneda 2 2 3" xfId="57" xr:uid="{84252599-7897-49D2-9BD9-5034863BBC42}"/>
    <cellStyle name="Moneda 2 3" xfId="124" xr:uid="{365C5E12-72AD-4B94-A25C-0809E38EFD24}"/>
    <cellStyle name="Moneda 2 4" xfId="114" xr:uid="{A80E1D40-A6EC-46B1-955C-8B57611FEE28}"/>
    <cellStyle name="Moneda 2 5" xfId="104" xr:uid="{70BB8100-2447-4D34-95C1-45D8ABF4D234}"/>
    <cellStyle name="Moneda 2 6" xfId="94" xr:uid="{EDD298DD-7E77-4419-9C29-8D6EB5F90132}"/>
    <cellStyle name="Moneda 2 7" xfId="84" xr:uid="{85058983-B578-4633-939D-10E62344A04D}"/>
    <cellStyle name="Moneda 2 8" xfId="76" xr:uid="{01B5E273-5E76-4083-967E-DB00ED9F4EA2}"/>
    <cellStyle name="Moneda 2 9" xfId="66" xr:uid="{5CFA8063-81A9-4BB1-B6B7-10E5E858318A}"/>
    <cellStyle name="Moneda 3" xfId="20" xr:uid="{00000000-0005-0000-0000-00000C000000}"/>
    <cellStyle name="Moneda 3 2" xfId="30" xr:uid="{00000000-0005-0000-0000-00000D000000}"/>
    <cellStyle name="Normal" xfId="0" builtinId="0"/>
    <cellStyle name="Normal 2" xfId="9" xr:uid="{00000000-0005-0000-0000-00000F000000}"/>
    <cellStyle name="Normal 2 10" xfId="67" xr:uid="{E89C3D19-7983-4BFF-80F2-6FA1804F7FD4}"/>
    <cellStyle name="Normal 2 11" xfId="51" xr:uid="{2F61F713-4137-4B4E-B5EA-1B5E994DE57C}"/>
    <cellStyle name="Normal 2 12" xfId="44" xr:uid="{5C47BFB0-DC44-4FD7-8A85-28003BB2D40C}"/>
    <cellStyle name="Normal 2 13" xfId="37" xr:uid="{04E8B3F0-1148-4BBC-AEF6-839D5E2B12A9}"/>
    <cellStyle name="Normal 2 2" xfId="10" xr:uid="{00000000-0005-0000-0000-000010000000}"/>
    <cellStyle name="Normal 2 3" xfId="58" xr:uid="{7CC79E17-F7C8-4E08-9B5C-CD30C4B34567}"/>
    <cellStyle name="Normal 2 3 2" xfId="134" xr:uid="{31475C4F-B633-4A2A-AD1C-12B512A1845D}"/>
    <cellStyle name="Normal 2 3 3" xfId="40" xr:uid="{A8374134-9F10-4236-8C3A-74922C0EFA31}"/>
    <cellStyle name="Normal 2 4" xfId="125" xr:uid="{2FA4DFD0-AD67-4E2D-94AD-631B3369E6CE}"/>
    <cellStyle name="Normal 2 5" xfId="115" xr:uid="{6AE94B14-B328-46F5-A572-8CCD69D4403E}"/>
    <cellStyle name="Normal 2 6" xfId="105" xr:uid="{AE8DBAE2-B920-49E4-BE37-28A53A2FF5C6}"/>
    <cellStyle name="Normal 2 7" xfId="95" xr:uid="{DCB073A2-12D6-482C-829E-F45D0B780441}"/>
    <cellStyle name="Normal 2 8" xfId="85" xr:uid="{63FD7512-E308-43EA-80DF-B7572DF2BDBD}"/>
    <cellStyle name="Normal 2 9" xfId="77" xr:uid="{DBCEFC34-2F43-4DBE-9925-E83748217CA2}"/>
    <cellStyle name="Normal 3" xfId="1" xr:uid="{00000000-0005-0000-0000-000011000000}"/>
    <cellStyle name="Normal 3 2" xfId="22" xr:uid="{00000000-0005-0000-0000-000012000000}"/>
    <cellStyle name="Normal 3 2 2" xfId="135" xr:uid="{B386DF56-0C2D-4241-B256-1F2BC9A9653B}"/>
    <cellStyle name="Normal 3 2 3" xfId="39" xr:uid="{BD1904D6-E271-4575-9F00-046B7BE5A961}"/>
    <cellStyle name="Normal 3 2 4" xfId="59" xr:uid="{557013C4-F521-4806-82FD-14C379370085}"/>
    <cellStyle name="Normal 3 3" xfId="11" xr:uid="{00000000-0005-0000-0000-000013000000}"/>
    <cellStyle name="Normal 3 4" xfId="116" xr:uid="{179A1929-9319-4CC9-86E1-68BC92E86060}"/>
    <cellStyle name="Normal 3 5" xfId="106" xr:uid="{CFD27217-94DF-4DD4-A00B-875E2299987A}"/>
    <cellStyle name="Normal 3 6" xfId="96" xr:uid="{32F25B5C-B2F2-4AFD-9502-B2FEA6AA7DD7}"/>
    <cellStyle name="Normal 3 7" xfId="86" xr:uid="{5E44FDC6-BBE1-40E5-956B-7CFF068C0CD3}"/>
    <cellStyle name="Normal 3 8" xfId="68" xr:uid="{1EA59DC6-F6BF-442F-9879-5C83D812F7D3}"/>
    <cellStyle name="Normal 3 9" xfId="52" xr:uid="{E3D61D36-EE38-4705-9175-219C615EEDB9}"/>
    <cellStyle name="Normal 4" xfId="12" xr:uid="{00000000-0005-0000-0000-000014000000}"/>
    <cellStyle name="Normal 4 2" xfId="13" xr:uid="{00000000-0005-0000-0000-000015000000}"/>
    <cellStyle name="Normal 5" xfId="14" xr:uid="{00000000-0005-0000-0000-000016000000}"/>
    <cellStyle name="Normal 5 2" xfId="15" xr:uid="{00000000-0005-0000-0000-000017000000}"/>
    <cellStyle name="Normal 5 3 2" xfId="42" xr:uid="{F4A10E13-CE3C-42E3-A8A1-1EF7AA4C1781}"/>
    <cellStyle name="Normal 6" xfId="16" xr:uid="{00000000-0005-0000-0000-000018000000}"/>
    <cellStyle name="Normal 6 10" xfId="69" xr:uid="{9C618FDD-AFC1-4EFA-8583-EFB16EC7C3DB}"/>
    <cellStyle name="Normal 6 2" xfId="17" xr:uid="{00000000-0005-0000-0000-000019000000}"/>
    <cellStyle name="Normal 6 2 2" xfId="61" xr:uid="{ACB7D20F-7243-4908-BCAB-7024FAB7AA8C}"/>
    <cellStyle name="Normal 6 2 2 2" xfId="137" xr:uid="{FDC86BAF-A008-425B-98ED-24C1CA2ED1C5}"/>
    <cellStyle name="Normal 6 2 3" xfId="127" xr:uid="{742B1AE5-FD0D-4082-9CC4-4627FF06C7ED}"/>
    <cellStyle name="Normal 6 2 4" xfId="118" xr:uid="{67DF40D8-3FDF-47B2-846C-F6F3E2888D9E}"/>
    <cellStyle name="Normal 6 2 5" xfId="108" xr:uid="{B52C85C2-0847-48D4-8277-7EEEC9E0FDDC}"/>
    <cellStyle name="Normal 6 2 6" xfId="98" xr:uid="{C375227A-CF67-413A-8F40-B1CABCB815DD}"/>
    <cellStyle name="Normal 6 2 7" xfId="88" xr:uid="{EF5ED307-F962-4A4D-8F77-3BF069B05F96}"/>
    <cellStyle name="Normal 6 2 8" xfId="79" xr:uid="{2730195F-645E-4B83-8D74-E7E254D87D0A}"/>
    <cellStyle name="Normal 6 2 9" xfId="70" xr:uid="{BEA5F13C-4874-4F8E-80A5-8823BCCF820D}"/>
    <cellStyle name="Normal 6 3" xfId="60" xr:uid="{FC9DE26E-4E3B-417E-887F-EA98BE37300F}"/>
    <cellStyle name="Normal 6 3 2" xfId="136" xr:uid="{DCBC40BE-0F78-4402-A094-C650893889CB}"/>
    <cellStyle name="Normal 6 4" xfId="126" xr:uid="{7D44C567-97FF-4688-8449-000377574C90}"/>
    <cellStyle name="Normal 6 5" xfId="117" xr:uid="{C6496E29-FBA8-4024-B56B-CE4573FA3B9E}"/>
    <cellStyle name="Normal 6 6" xfId="107" xr:uid="{9A72E877-B54B-4A55-A4D9-D3B08647B3E4}"/>
    <cellStyle name="Normal 6 7" xfId="97" xr:uid="{BD5C6C00-9440-4BE2-8AE5-1391BEF89B80}"/>
    <cellStyle name="Normal 6 8" xfId="87" xr:uid="{7040ED56-410C-4B44-9879-77B2B56368B3}"/>
    <cellStyle name="Normal 6 9" xfId="78" xr:uid="{BA5DE0A2-6F32-4D4F-9BA7-59D7A2AC8942}"/>
    <cellStyle name="Normal 7" xfId="19" xr:uid="{00000000-0005-0000-0000-00001A000000}"/>
    <cellStyle name="Normal 7 2" xfId="45" xr:uid="{7A504978-DC9B-4142-82FC-3A0FF993BE60}"/>
    <cellStyle name="Normal 8" xfId="2" xr:uid="{00000000-0005-0000-0000-00001B000000}"/>
    <cellStyle name="Normal_141008Reportes Cuadros Institucionales-sectorialesADV" xfId="18" xr:uid="{00000000-0005-0000-0000-00001C000000}"/>
    <cellStyle name="Porcentaje" xfId="31" builtinId="5"/>
    <cellStyle name="Porcentaje 2" xfId="21" xr:uid="{00000000-0005-0000-0000-00001E000000}"/>
    <cellStyle name="Porcentaje 3" xfId="29" xr:uid="{00000000-0005-0000-0000-00001F000000}"/>
    <cellStyle name="Porcentual 2" xfId="38" xr:uid="{9A059890-00CB-4ED8-996A-A0E4B91DF5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502920</xdr:colOff>
      <xdr:row>0</xdr:row>
      <xdr:rowOff>76200</xdr:rowOff>
    </xdr:from>
    <xdr:to>
      <xdr:col>1</xdr:col>
      <xdr:colOff>479103</xdr:colOff>
      <xdr:row>0</xdr:row>
      <xdr:rowOff>541020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98A77AD-99C9-4806-8919-6F8473FC75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2920" y="76200"/>
          <a:ext cx="509583" cy="4648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45"/>
  <sheetViews>
    <sheetView tabSelected="1" zoomScaleNormal="100" workbookViewId="0">
      <selection activeCell="Q39" sqref="A1:Q39"/>
    </sheetView>
  </sheetViews>
  <sheetFormatPr baseColWidth="10" defaultColWidth="11.5703125" defaultRowHeight="11.25" x14ac:dyDescent="0.2"/>
  <cols>
    <col min="1" max="1" width="7.7109375" style="2" customWidth="1"/>
    <col min="2" max="2" width="43.85546875" style="4" bestFit="1" customWidth="1"/>
    <col min="3" max="3" width="7.42578125" style="2" customWidth="1"/>
    <col min="4" max="4" width="14.85546875" style="2" bestFit="1" customWidth="1"/>
    <col min="5" max="5" width="14.140625" style="2" customWidth="1"/>
    <col min="6" max="6" width="17.28515625" style="2" customWidth="1"/>
    <col min="7" max="7" width="11.28515625" style="2" bestFit="1" customWidth="1"/>
    <col min="8" max="8" width="12.140625" style="2" bestFit="1" customWidth="1"/>
    <col min="9" max="9" width="10.85546875" style="2" customWidth="1"/>
    <col min="10" max="10" width="10.7109375" style="2" customWidth="1"/>
    <col min="11" max="11" width="10" style="2" customWidth="1"/>
    <col min="12" max="12" width="9.7109375" style="2" customWidth="1"/>
    <col min="13" max="13" width="12.42578125" style="2" bestFit="1" customWidth="1"/>
    <col min="14" max="14" width="11" style="2" customWidth="1"/>
    <col min="15" max="15" width="11.28515625" style="2" customWidth="1"/>
    <col min="16" max="16" width="11.42578125" style="2" customWidth="1"/>
    <col min="17" max="17" width="9.7109375" style="2" customWidth="1"/>
    <col min="18" max="16384" width="11.5703125" style="2"/>
  </cols>
  <sheetData>
    <row r="1" spans="1:18" ht="46.9" customHeight="1" x14ac:dyDescent="0.2">
      <c r="A1" s="22" t="s">
        <v>64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8" x14ac:dyDescent="0.2">
      <c r="A2" s="6"/>
      <c r="B2" s="6"/>
      <c r="C2" s="6"/>
      <c r="D2" s="19"/>
      <c r="E2" s="6"/>
      <c r="F2" s="6"/>
      <c r="G2" s="23" t="s">
        <v>0</v>
      </c>
      <c r="H2" s="24"/>
      <c r="I2" s="25"/>
      <c r="J2" s="23" t="s">
        <v>1</v>
      </c>
      <c r="K2" s="24"/>
      <c r="L2" s="24"/>
      <c r="M2" s="25"/>
      <c r="N2" s="26" t="s">
        <v>2</v>
      </c>
      <c r="O2" s="27"/>
      <c r="P2" s="28" t="s">
        <v>3</v>
      </c>
      <c r="Q2" s="29"/>
    </row>
    <row r="3" spans="1:18" ht="45" x14ac:dyDescent="0.2">
      <c r="A3" s="7" t="s">
        <v>4</v>
      </c>
      <c r="B3" s="7" t="s">
        <v>5</v>
      </c>
      <c r="C3" s="7" t="s">
        <v>19</v>
      </c>
      <c r="D3" s="20" t="s">
        <v>6</v>
      </c>
      <c r="E3" s="7" t="s">
        <v>17</v>
      </c>
      <c r="F3" s="7" t="s">
        <v>18</v>
      </c>
      <c r="G3" s="8" t="s">
        <v>7</v>
      </c>
      <c r="H3" s="8" t="s">
        <v>8</v>
      </c>
      <c r="I3" s="8" t="s">
        <v>9</v>
      </c>
      <c r="J3" s="8" t="s">
        <v>10</v>
      </c>
      <c r="K3" s="8" t="s">
        <v>8</v>
      </c>
      <c r="L3" s="8" t="s">
        <v>11</v>
      </c>
      <c r="M3" s="8" t="s">
        <v>12</v>
      </c>
      <c r="N3" s="5" t="s">
        <v>13</v>
      </c>
      <c r="O3" s="5" t="s">
        <v>14</v>
      </c>
      <c r="P3" s="9" t="s">
        <v>15</v>
      </c>
      <c r="Q3" s="9" t="s">
        <v>16</v>
      </c>
    </row>
    <row r="4" spans="1:18" ht="22.5" x14ac:dyDescent="0.2">
      <c r="A4" s="10" t="s">
        <v>21</v>
      </c>
      <c r="B4" s="10" t="s">
        <v>22</v>
      </c>
      <c r="C4" s="10" t="s">
        <v>23</v>
      </c>
      <c r="D4" s="21" t="s">
        <v>24</v>
      </c>
      <c r="E4" s="10" t="s">
        <v>26</v>
      </c>
      <c r="F4" s="10" t="s">
        <v>25</v>
      </c>
      <c r="G4" s="11">
        <v>350000</v>
      </c>
      <c r="H4" s="11">
        <v>2750000</v>
      </c>
      <c r="I4" s="11">
        <v>14701.72</v>
      </c>
      <c r="J4" s="12">
        <v>1</v>
      </c>
      <c r="K4" s="12">
        <v>1</v>
      </c>
      <c r="L4" s="12">
        <v>0.01</v>
      </c>
      <c r="M4" s="1" t="s">
        <v>65</v>
      </c>
      <c r="N4" s="13">
        <f t="shared" ref="N4:N37" si="0">IF(G4&gt;0,I4/G4,0)</f>
        <v>4.2004914285714283E-2</v>
      </c>
      <c r="O4" s="13">
        <f t="shared" ref="O4:O37" si="1">IF(H4&gt;0,I4/H4,0)</f>
        <v>5.3460799999999996E-3</v>
      </c>
      <c r="P4" s="14">
        <f t="shared" ref="P4:P37" si="2">IF(J4=0,0,L4/J4)</f>
        <v>0.01</v>
      </c>
      <c r="Q4" s="14">
        <f t="shared" ref="Q4:Q37" si="3">IF(L4=0,0,L4/K4)</f>
        <v>0.01</v>
      </c>
      <c r="R4" s="3"/>
    </row>
    <row r="5" spans="1:18" ht="22.5" x14ac:dyDescent="0.2">
      <c r="A5" s="10" t="s">
        <v>27</v>
      </c>
      <c r="B5" s="10" t="s">
        <v>28</v>
      </c>
      <c r="C5" s="10" t="s">
        <v>29</v>
      </c>
      <c r="D5" s="21" t="s">
        <v>24</v>
      </c>
      <c r="E5" s="10" t="s">
        <v>31</v>
      </c>
      <c r="F5" s="10" t="s">
        <v>30</v>
      </c>
      <c r="G5" s="11">
        <v>160000</v>
      </c>
      <c r="H5" s="11">
        <v>160000</v>
      </c>
      <c r="I5" s="11">
        <v>0</v>
      </c>
      <c r="J5" s="12">
        <v>1</v>
      </c>
      <c r="K5" s="12">
        <v>1</v>
      </c>
      <c r="L5" s="11">
        <v>0</v>
      </c>
      <c r="M5" s="1" t="s">
        <v>65</v>
      </c>
      <c r="N5" s="13">
        <f t="shared" si="0"/>
        <v>0</v>
      </c>
      <c r="O5" s="13">
        <f t="shared" si="1"/>
        <v>0</v>
      </c>
      <c r="P5" s="14">
        <f t="shared" si="2"/>
        <v>0</v>
      </c>
      <c r="Q5" s="14">
        <f t="shared" si="3"/>
        <v>0</v>
      </c>
      <c r="R5" s="3"/>
    </row>
    <row r="6" spans="1:18" ht="22.5" x14ac:dyDescent="0.2">
      <c r="A6" s="10" t="s">
        <v>27</v>
      </c>
      <c r="B6" s="10" t="s">
        <v>28</v>
      </c>
      <c r="C6" s="10" t="s">
        <v>29</v>
      </c>
      <c r="D6" s="21" t="s">
        <v>24</v>
      </c>
      <c r="E6" s="10" t="s">
        <v>33</v>
      </c>
      <c r="F6" s="10" t="s">
        <v>32</v>
      </c>
      <c r="G6" s="11">
        <v>30000</v>
      </c>
      <c r="H6" s="11">
        <v>30000</v>
      </c>
      <c r="I6" s="11">
        <v>0</v>
      </c>
      <c r="J6" s="12">
        <v>1</v>
      </c>
      <c r="K6" s="12">
        <v>1</v>
      </c>
      <c r="L6" s="11">
        <v>0</v>
      </c>
      <c r="M6" s="1" t="s">
        <v>65</v>
      </c>
      <c r="N6" s="13">
        <f t="shared" si="0"/>
        <v>0</v>
      </c>
      <c r="O6" s="13">
        <f t="shared" si="1"/>
        <v>0</v>
      </c>
      <c r="P6" s="14">
        <f t="shared" si="2"/>
        <v>0</v>
      </c>
      <c r="Q6" s="14">
        <f t="shared" si="3"/>
        <v>0</v>
      </c>
      <c r="R6" s="3"/>
    </row>
    <row r="7" spans="1:18" ht="22.5" x14ac:dyDescent="0.2">
      <c r="A7" s="10" t="s">
        <v>27</v>
      </c>
      <c r="B7" s="10" t="s">
        <v>28</v>
      </c>
      <c r="C7" s="10" t="s">
        <v>29</v>
      </c>
      <c r="D7" s="21" t="s">
        <v>24</v>
      </c>
      <c r="E7" s="10" t="s">
        <v>35</v>
      </c>
      <c r="F7" s="10" t="s">
        <v>34</v>
      </c>
      <c r="G7" s="11">
        <v>80000</v>
      </c>
      <c r="H7" s="11">
        <v>80000</v>
      </c>
      <c r="I7" s="11">
        <v>0</v>
      </c>
      <c r="J7" s="12">
        <v>1</v>
      </c>
      <c r="K7" s="12">
        <v>1</v>
      </c>
      <c r="L7" s="11">
        <v>0</v>
      </c>
      <c r="M7" s="1" t="s">
        <v>65</v>
      </c>
      <c r="N7" s="13">
        <f t="shared" si="0"/>
        <v>0</v>
      </c>
      <c r="O7" s="13">
        <f t="shared" si="1"/>
        <v>0</v>
      </c>
      <c r="P7" s="14">
        <f t="shared" si="2"/>
        <v>0</v>
      </c>
      <c r="Q7" s="14">
        <f t="shared" si="3"/>
        <v>0</v>
      </c>
      <c r="R7" s="3"/>
    </row>
    <row r="8" spans="1:18" ht="22.5" x14ac:dyDescent="0.2">
      <c r="A8" s="10" t="s">
        <v>21</v>
      </c>
      <c r="B8" s="10" t="s">
        <v>22</v>
      </c>
      <c r="C8" s="10" t="s">
        <v>29</v>
      </c>
      <c r="D8" s="21" t="s">
        <v>24</v>
      </c>
      <c r="E8" s="10" t="s">
        <v>26</v>
      </c>
      <c r="F8" s="10" t="s">
        <v>25</v>
      </c>
      <c r="G8" s="11">
        <v>200000</v>
      </c>
      <c r="H8" s="11">
        <v>630000</v>
      </c>
      <c r="I8" s="11">
        <v>0</v>
      </c>
      <c r="J8" s="12">
        <v>1</v>
      </c>
      <c r="K8" s="12">
        <v>1</v>
      </c>
      <c r="L8" s="11">
        <v>0</v>
      </c>
      <c r="M8" s="1" t="s">
        <v>65</v>
      </c>
      <c r="N8" s="13">
        <f t="shared" si="0"/>
        <v>0</v>
      </c>
      <c r="O8" s="13">
        <f t="shared" si="1"/>
        <v>0</v>
      </c>
      <c r="P8" s="14">
        <f t="shared" si="2"/>
        <v>0</v>
      </c>
      <c r="Q8" s="14">
        <f t="shared" si="3"/>
        <v>0</v>
      </c>
      <c r="R8" s="3"/>
    </row>
    <row r="9" spans="1:18" ht="22.5" x14ac:dyDescent="0.2">
      <c r="A9" s="10" t="s">
        <v>21</v>
      </c>
      <c r="B9" s="10" t="s">
        <v>22</v>
      </c>
      <c r="C9" s="10" t="s">
        <v>29</v>
      </c>
      <c r="D9" s="21" t="s">
        <v>24</v>
      </c>
      <c r="E9" s="10" t="s">
        <v>37</v>
      </c>
      <c r="F9" s="10" t="s">
        <v>36</v>
      </c>
      <c r="G9" s="11">
        <v>0</v>
      </c>
      <c r="H9" s="11">
        <v>1400000</v>
      </c>
      <c r="I9" s="11">
        <v>0</v>
      </c>
      <c r="J9" s="12">
        <v>0</v>
      </c>
      <c r="K9" s="12">
        <v>1</v>
      </c>
      <c r="L9" s="11">
        <v>0</v>
      </c>
      <c r="M9" s="1" t="s">
        <v>65</v>
      </c>
      <c r="N9" s="13">
        <f t="shared" si="0"/>
        <v>0</v>
      </c>
      <c r="O9" s="13">
        <f t="shared" si="1"/>
        <v>0</v>
      </c>
      <c r="P9" s="14">
        <f t="shared" si="2"/>
        <v>0</v>
      </c>
      <c r="Q9" s="14">
        <f t="shared" si="3"/>
        <v>0</v>
      </c>
      <c r="R9" s="3"/>
    </row>
    <row r="10" spans="1:18" ht="22.5" x14ac:dyDescent="0.2">
      <c r="A10" s="10" t="s">
        <v>27</v>
      </c>
      <c r="B10" s="10" t="s">
        <v>28</v>
      </c>
      <c r="C10" s="10" t="s">
        <v>38</v>
      </c>
      <c r="D10" s="21" t="s">
        <v>24</v>
      </c>
      <c r="E10" s="10" t="s">
        <v>35</v>
      </c>
      <c r="F10" s="10" t="s">
        <v>34</v>
      </c>
      <c r="G10" s="11">
        <v>245000</v>
      </c>
      <c r="H10" s="11">
        <v>245000</v>
      </c>
      <c r="I10" s="11">
        <v>0</v>
      </c>
      <c r="J10" s="12">
        <v>1</v>
      </c>
      <c r="K10" s="12">
        <v>1</v>
      </c>
      <c r="L10" s="11">
        <v>0</v>
      </c>
      <c r="M10" s="1" t="s">
        <v>70</v>
      </c>
      <c r="N10" s="13">
        <f t="shared" si="0"/>
        <v>0</v>
      </c>
      <c r="O10" s="13">
        <f t="shared" si="1"/>
        <v>0</v>
      </c>
      <c r="P10" s="14">
        <f t="shared" si="2"/>
        <v>0</v>
      </c>
      <c r="Q10" s="14">
        <f t="shared" si="3"/>
        <v>0</v>
      </c>
      <c r="R10" s="3"/>
    </row>
    <row r="11" spans="1:18" ht="22.5" x14ac:dyDescent="0.2">
      <c r="A11" s="10" t="s">
        <v>21</v>
      </c>
      <c r="B11" s="10" t="s">
        <v>22</v>
      </c>
      <c r="C11" s="10" t="s">
        <v>38</v>
      </c>
      <c r="D11" s="21" t="s">
        <v>24</v>
      </c>
      <c r="E11" s="10" t="s">
        <v>26</v>
      </c>
      <c r="F11" s="10" t="s">
        <v>25</v>
      </c>
      <c r="G11" s="11">
        <v>50000</v>
      </c>
      <c r="H11" s="11">
        <v>50000</v>
      </c>
      <c r="I11" s="11">
        <v>0</v>
      </c>
      <c r="J11" s="12">
        <v>1</v>
      </c>
      <c r="K11" s="12">
        <v>1</v>
      </c>
      <c r="L11" s="11">
        <v>0</v>
      </c>
      <c r="M11" s="1" t="s">
        <v>65</v>
      </c>
      <c r="N11" s="13">
        <f t="shared" si="0"/>
        <v>0</v>
      </c>
      <c r="O11" s="13">
        <f t="shared" si="1"/>
        <v>0</v>
      </c>
      <c r="P11" s="14">
        <f t="shared" si="2"/>
        <v>0</v>
      </c>
      <c r="Q11" s="14">
        <f t="shared" si="3"/>
        <v>0</v>
      </c>
      <c r="R11" s="3"/>
    </row>
    <row r="12" spans="1:18" ht="22.5" x14ac:dyDescent="0.2">
      <c r="A12" s="10" t="s">
        <v>27</v>
      </c>
      <c r="B12" s="10" t="s">
        <v>28</v>
      </c>
      <c r="C12" s="10" t="s">
        <v>39</v>
      </c>
      <c r="D12" s="21" t="s">
        <v>24</v>
      </c>
      <c r="E12" s="10" t="s">
        <v>41</v>
      </c>
      <c r="F12" s="10" t="s">
        <v>40</v>
      </c>
      <c r="G12" s="11">
        <v>25000</v>
      </c>
      <c r="H12" s="11">
        <v>25000</v>
      </c>
      <c r="I12" s="11">
        <v>0</v>
      </c>
      <c r="J12" s="12">
        <v>1</v>
      </c>
      <c r="K12" s="12">
        <v>1</v>
      </c>
      <c r="L12" s="11">
        <v>0</v>
      </c>
      <c r="M12" s="1" t="s">
        <v>65</v>
      </c>
      <c r="N12" s="13">
        <f t="shared" si="0"/>
        <v>0</v>
      </c>
      <c r="O12" s="13">
        <f t="shared" si="1"/>
        <v>0</v>
      </c>
      <c r="P12" s="14">
        <f t="shared" si="2"/>
        <v>0</v>
      </c>
      <c r="Q12" s="14">
        <f t="shared" si="3"/>
        <v>0</v>
      </c>
      <c r="R12" s="3"/>
    </row>
    <row r="13" spans="1:18" ht="22.5" x14ac:dyDescent="0.2">
      <c r="A13" s="10" t="s">
        <v>27</v>
      </c>
      <c r="B13" s="10" t="s">
        <v>28</v>
      </c>
      <c r="C13" s="10" t="s">
        <v>39</v>
      </c>
      <c r="D13" s="21" t="s">
        <v>24</v>
      </c>
      <c r="E13" s="10" t="s">
        <v>33</v>
      </c>
      <c r="F13" s="10" t="s">
        <v>32</v>
      </c>
      <c r="G13" s="11">
        <v>50000</v>
      </c>
      <c r="H13" s="11">
        <v>50000</v>
      </c>
      <c r="I13" s="11">
        <v>0</v>
      </c>
      <c r="J13" s="12">
        <v>1</v>
      </c>
      <c r="K13" s="12">
        <v>1</v>
      </c>
      <c r="L13" s="11">
        <v>0</v>
      </c>
      <c r="M13" s="1" t="s">
        <v>65</v>
      </c>
      <c r="N13" s="13">
        <f t="shared" si="0"/>
        <v>0</v>
      </c>
      <c r="O13" s="13">
        <f t="shared" si="1"/>
        <v>0</v>
      </c>
      <c r="P13" s="14">
        <f t="shared" si="2"/>
        <v>0</v>
      </c>
      <c r="Q13" s="14">
        <f t="shared" si="3"/>
        <v>0</v>
      </c>
      <c r="R13" s="3"/>
    </row>
    <row r="14" spans="1:18" ht="22.5" x14ac:dyDescent="0.2">
      <c r="A14" s="10" t="s">
        <v>21</v>
      </c>
      <c r="B14" s="10" t="s">
        <v>22</v>
      </c>
      <c r="C14" s="10" t="s">
        <v>39</v>
      </c>
      <c r="D14" s="21" t="s">
        <v>24</v>
      </c>
      <c r="E14" s="10" t="s">
        <v>37</v>
      </c>
      <c r="F14" s="10" t="s">
        <v>36</v>
      </c>
      <c r="G14" s="11">
        <v>10000</v>
      </c>
      <c r="H14" s="11">
        <v>10000</v>
      </c>
      <c r="I14" s="11">
        <v>0</v>
      </c>
      <c r="J14" s="12">
        <v>1</v>
      </c>
      <c r="K14" s="12">
        <v>1</v>
      </c>
      <c r="L14" s="11">
        <v>0</v>
      </c>
      <c r="M14" s="1" t="s">
        <v>66</v>
      </c>
      <c r="N14" s="13">
        <f t="shared" si="0"/>
        <v>0</v>
      </c>
      <c r="O14" s="13">
        <f t="shared" si="1"/>
        <v>0</v>
      </c>
      <c r="P14" s="14">
        <f t="shared" si="2"/>
        <v>0</v>
      </c>
      <c r="Q14" s="14">
        <f t="shared" si="3"/>
        <v>0</v>
      </c>
      <c r="R14" s="3"/>
    </row>
    <row r="15" spans="1:18" ht="22.5" x14ac:dyDescent="0.2">
      <c r="A15" s="10" t="s">
        <v>21</v>
      </c>
      <c r="B15" s="10" t="s">
        <v>22</v>
      </c>
      <c r="C15" s="10" t="s">
        <v>42</v>
      </c>
      <c r="D15" s="21" t="s">
        <v>24</v>
      </c>
      <c r="E15" s="10" t="s">
        <v>37</v>
      </c>
      <c r="F15" s="10" t="s">
        <v>36</v>
      </c>
      <c r="G15" s="11">
        <v>0</v>
      </c>
      <c r="H15" s="11">
        <v>3500000</v>
      </c>
      <c r="I15" s="11">
        <v>0</v>
      </c>
      <c r="J15" s="12">
        <v>0</v>
      </c>
      <c r="K15" s="12">
        <v>1</v>
      </c>
      <c r="L15" s="11">
        <v>0</v>
      </c>
      <c r="M15" s="1" t="s">
        <v>67</v>
      </c>
      <c r="N15" s="13">
        <f t="shared" si="0"/>
        <v>0</v>
      </c>
      <c r="O15" s="13">
        <f t="shared" si="1"/>
        <v>0</v>
      </c>
      <c r="P15" s="14">
        <f t="shared" si="2"/>
        <v>0</v>
      </c>
      <c r="Q15" s="14">
        <f t="shared" si="3"/>
        <v>0</v>
      </c>
      <c r="R15" s="3"/>
    </row>
    <row r="16" spans="1:18" ht="22.5" x14ac:dyDescent="0.2">
      <c r="A16" s="10" t="s">
        <v>27</v>
      </c>
      <c r="B16" s="10" t="s">
        <v>28</v>
      </c>
      <c r="C16" s="10" t="s">
        <v>43</v>
      </c>
      <c r="D16" s="21" t="s">
        <v>24</v>
      </c>
      <c r="E16" s="10" t="s">
        <v>45</v>
      </c>
      <c r="F16" s="10" t="s">
        <v>44</v>
      </c>
      <c r="G16" s="11">
        <v>40250</v>
      </c>
      <c r="H16" s="11">
        <v>40250</v>
      </c>
      <c r="I16" s="11">
        <v>0</v>
      </c>
      <c r="J16" s="12">
        <v>1</v>
      </c>
      <c r="K16" s="12">
        <v>1</v>
      </c>
      <c r="L16" s="11">
        <v>0</v>
      </c>
      <c r="M16" s="1" t="s">
        <v>67</v>
      </c>
      <c r="N16" s="13">
        <f t="shared" si="0"/>
        <v>0</v>
      </c>
      <c r="O16" s="13">
        <f t="shared" si="1"/>
        <v>0</v>
      </c>
      <c r="P16" s="14">
        <f t="shared" si="2"/>
        <v>0</v>
      </c>
      <c r="Q16" s="14">
        <f t="shared" si="3"/>
        <v>0</v>
      </c>
      <c r="R16" s="3"/>
    </row>
    <row r="17" spans="1:18" ht="22.5" x14ac:dyDescent="0.2">
      <c r="A17" s="10" t="s">
        <v>27</v>
      </c>
      <c r="B17" s="10" t="s">
        <v>28</v>
      </c>
      <c r="C17" s="10" t="s">
        <v>46</v>
      </c>
      <c r="D17" s="21" t="s">
        <v>24</v>
      </c>
      <c r="E17" s="10" t="s">
        <v>33</v>
      </c>
      <c r="F17" s="10" t="s">
        <v>32</v>
      </c>
      <c r="G17" s="11">
        <v>350000</v>
      </c>
      <c r="H17" s="11">
        <v>350000</v>
      </c>
      <c r="I17" s="11">
        <v>0</v>
      </c>
      <c r="J17" s="12">
        <v>1</v>
      </c>
      <c r="K17" s="12">
        <v>1</v>
      </c>
      <c r="L17" s="11">
        <v>0</v>
      </c>
      <c r="M17" s="1" t="s">
        <v>67</v>
      </c>
      <c r="N17" s="13">
        <f t="shared" si="0"/>
        <v>0</v>
      </c>
      <c r="O17" s="13">
        <f t="shared" si="1"/>
        <v>0</v>
      </c>
      <c r="P17" s="14">
        <f t="shared" si="2"/>
        <v>0</v>
      </c>
      <c r="Q17" s="14">
        <f t="shared" si="3"/>
        <v>0</v>
      </c>
      <c r="R17" s="3"/>
    </row>
    <row r="18" spans="1:18" ht="22.5" x14ac:dyDescent="0.2">
      <c r="A18" s="10" t="s">
        <v>27</v>
      </c>
      <c r="B18" s="10" t="s">
        <v>28</v>
      </c>
      <c r="C18" s="10" t="s">
        <v>46</v>
      </c>
      <c r="D18" s="21" t="s">
        <v>24</v>
      </c>
      <c r="E18" s="10" t="s">
        <v>48</v>
      </c>
      <c r="F18" s="10" t="s">
        <v>47</v>
      </c>
      <c r="G18" s="11">
        <v>35000</v>
      </c>
      <c r="H18" s="11">
        <v>35000</v>
      </c>
      <c r="I18" s="11">
        <v>0</v>
      </c>
      <c r="J18" s="12">
        <v>1</v>
      </c>
      <c r="K18" s="12">
        <v>1</v>
      </c>
      <c r="L18" s="11">
        <v>0</v>
      </c>
      <c r="M18" s="1" t="s">
        <v>67</v>
      </c>
      <c r="N18" s="13">
        <f t="shared" si="0"/>
        <v>0</v>
      </c>
      <c r="O18" s="13">
        <f t="shared" si="1"/>
        <v>0</v>
      </c>
      <c r="P18" s="14">
        <f t="shared" si="2"/>
        <v>0</v>
      </c>
      <c r="Q18" s="14">
        <f t="shared" si="3"/>
        <v>0</v>
      </c>
      <c r="R18" s="3"/>
    </row>
    <row r="19" spans="1:18" ht="22.5" x14ac:dyDescent="0.2">
      <c r="A19" s="10" t="s">
        <v>27</v>
      </c>
      <c r="B19" s="10" t="s">
        <v>28</v>
      </c>
      <c r="C19" s="10" t="s">
        <v>49</v>
      </c>
      <c r="D19" s="21" t="s">
        <v>24</v>
      </c>
      <c r="E19" s="10" t="s">
        <v>45</v>
      </c>
      <c r="F19" s="10" t="s">
        <v>44</v>
      </c>
      <c r="G19" s="11">
        <v>600000</v>
      </c>
      <c r="H19" s="11">
        <v>5600000</v>
      </c>
      <c r="I19" s="11">
        <v>1395009.95</v>
      </c>
      <c r="J19" s="12">
        <v>1</v>
      </c>
      <c r="K19" s="12">
        <v>1</v>
      </c>
      <c r="L19" s="12">
        <v>0.25</v>
      </c>
      <c r="M19" s="1" t="s">
        <v>68</v>
      </c>
      <c r="N19" s="13">
        <f t="shared" si="0"/>
        <v>2.3250165833333334</v>
      </c>
      <c r="O19" s="13">
        <f t="shared" si="1"/>
        <v>0.24910891964285714</v>
      </c>
      <c r="P19" s="14">
        <f t="shared" si="2"/>
        <v>0.25</v>
      </c>
      <c r="Q19" s="14">
        <f t="shared" si="3"/>
        <v>0.25</v>
      </c>
      <c r="R19" s="3"/>
    </row>
    <row r="20" spans="1:18" ht="22.5" x14ac:dyDescent="0.2">
      <c r="A20" s="10" t="s">
        <v>27</v>
      </c>
      <c r="B20" s="10" t="s">
        <v>28</v>
      </c>
      <c r="C20" s="10" t="s">
        <v>49</v>
      </c>
      <c r="D20" s="21" t="s">
        <v>24</v>
      </c>
      <c r="E20" s="10" t="s">
        <v>41</v>
      </c>
      <c r="F20" s="10" t="s">
        <v>40</v>
      </c>
      <c r="G20" s="11">
        <v>250000</v>
      </c>
      <c r="H20" s="11">
        <v>250000</v>
      </c>
      <c r="I20" s="11">
        <v>0</v>
      </c>
      <c r="J20" s="12">
        <v>1</v>
      </c>
      <c r="K20" s="12">
        <v>1</v>
      </c>
      <c r="L20" s="12">
        <v>0</v>
      </c>
      <c r="M20" s="1" t="s">
        <v>68</v>
      </c>
      <c r="N20" s="13">
        <f t="shared" si="0"/>
        <v>0</v>
      </c>
      <c r="O20" s="13">
        <f t="shared" si="1"/>
        <v>0</v>
      </c>
      <c r="P20" s="14">
        <f t="shared" si="2"/>
        <v>0</v>
      </c>
      <c r="Q20" s="14">
        <f t="shared" si="3"/>
        <v>0</v>
      </c>
      <c r="R20" s="3"/>
    </row>
    <row r="21" spans="1:18" ht="22.5" x14ac:dyDescent="0.2">
      <c r="A21" s="10" t="s">
        <v>27</v>
      </c>
      <c r="B21" s="10" t="s">
        <v>28</v>
      </c>
      <c r="C21" s="10" t="s">
        <v>49</v>
      </c>
      <c r="D21" s="21" t="s">
        <v>24</v>
      </c>
      <c r="E21" s="10" t="s">
        <v>33</v>
      </c>
      <c r="F21" s="10" t="s">
        <v>32</v>
      </c>
      <c r="G21" s="11">
        <v>200000</v>
      </c>
      <c r="H21" s="11">
        <v>200000</v>
      </c>
      <c r="I21" s="11">
        <v>0</v>
      </c>
      <c r="J21" s="12">
        <v>1</v>
      </c>
      <c r="K21" s="12">
        <v>1</v>
      </c>
      <c r="L21" s="12">
        <v>0</v>
      </c>
      <c r="M21" s="1" t="s">
        <v>68</v>
      </c>
      <c r="N21" s="13">
        <f t="shared" si="0"/>
        <v>0</v>
      </c>
      <c r="O21" s="13">
        <f t="shared" si="1"/>
        <v>0</v>
      </c>
      <c r="P21" s="14">
        <f t="shared" si="2"/>
        <v>0</v>
      </c>
      <c r="Q21" s="14">
        <f t="shared" si="3"/>
        <v>0</v>
      </c>
      <c r="R21" s="3"/>
    </row>
    <row r="22" spans="1:18" ht="22.5" x14ac:dyDescent="0.2">
      <c r="A22" s="10" t="s">
        <v>27</v>
      </c>
      <c r="B22" s="10" t="s">
        <v>28</v>
      </c>
      <c r="C22" s="10" t="s">
        <v>50</v>
      </c>
      <c r="D22" s="21" t="s">
        <v>24</v>
      </c>
      <c r="E22" s="10" t="s">
        <v>45</v>
      </c>
      <c r="F22" s="10" t="s">
        <v>44</v>
      </c>
      <c r="G22" s="11">
        <v>115000</v>
      </c>
      <c r="H22" s="11">
        <v>115000</v>
      </c>
      <c r="I22" s="11">
        <v>27800</v>
      </c>
      <c r="J22" s="12">
        <v>1</v>
      </c>
      <c r="K22" s="12">
        <v>1</v>
      </c>
      <c r="L22" s="12">
        <v>0.24</v>
      </c>
      <c r="M22" s="1" t="s">
        <v>68</v>
      </c>
      <c r="N22" s="13">
        <f t="shared" si="0"/>
        <v>0.2417391304347826</v>
      </c>
      <c r="O22" s="13">
        <f t="shared" si="1"/>
        <v>0.2417391304347826</v>
      </c>
      <c r="P22" s="14">
        <f t="shared" si="2"/>
        <v>0.24</v>
      </c>
      <c r="Q22" s="14">
        <f t="shared" si="3"/>
        <v>0.24</v>
      </c>
      <c r="R22" s="3"/>
    </row>
    <row r="23" spans="1:18" ht="22.5" x14ac:dyDescent="0.2">
      <c r="A23" s="10" t="s">
        <v>27</v>
      </c>
      <c r="B23" s="10" t="s">
        <v>28</v>
      </c>
      <c r="C23" s="10" t="s">
        <v>50</v>
      </c>
      <c r="D23" s="21" t="s">
        <v>24</v>
      </c>
      <c r="E23" s="10" t="s">
        <v>48</v>
      </c>
      <c r="F23" s="10" t="s">
        <v>47</v>
      </c>
      <c r="G23" s="11">
        <v>30000</v>
      </c>
      <c r="H23" s="11">
        <v>30000</v>
      </c>
      <c r="I23" s="11">
        <v>0</v>
      </c>
      <c r="J23" s="12">
        <v>1</v>
      </c>
      <c r="K23" s="12">
        <v>1</v>
      </c>
      <c r="L23" s="12">
        <v>0</v>
      </c>
      <c r="M23" s="1" t="s">
        <v>68</v>
      </c>
      <c r="N23" s="13">
        <f t="shared" si="0"/>
        <v>0</v>
      </c>
      <c r="O23" s="13">
        <f t="shared" si="1"/>
        <v>0</v>
      </c>
      <c r="P23" s="14">
        <f t="shared" si="2"/>
        <v>0</v>
      </c>
      <c r="Q23" s="14">
        <f t="shared" si="3"/>
        <v>0</v>
      </c>
      <c r="R23" s="3"/>
    </row>
    <row r="24" spans="1:18" ht="22.5" x14ac:dyDescent="0.2">
      <c r="A24" s="10" t="s">
        <v>27</v>
      </c>
      <c r="B24" s="10" t="s">
        <v>28</v>
      </c>
      <c r="C24" s="10" t="s">
        <v>50</v>
      </c>
      <c r="D24" s="21" t="s">
        <v>24</v>
      </c>
      <c r="E24" s="10" t="s">
        <v>33</v>
      </c>
      <c r="F24" s="10" t="s">
        <v>32</v>
      </c>
      <c r="G24" s="11">
        <v>35000</v>
      </c>
      <c r="H24" s="11">
        <v>35000</v>
      </c>
      <c r="I24" s="11">
        <v>0</v>
      </c>
      <c r="J24" s="12">
        <v>1</v>
      </c>
      <c r="K24" s="12">
        <v>1</v>
      </c>
      <c r="L24" s="12">
        <v>0</v>
      </c>
      <c r="M24" s="1" t="s">
        <v>68</v>
      </c>
      <c r="N24" s="13">
        <f t="shared" si="0"/>
        <v>0</v>
      </c>
      <c r="O24" s="13">
        <f t="shared" si="1"/>
        <v>0</v>
      </c>
      <c r="P24" s="14">
        <f t="shared" si="2"/>
        <v>0</v>
      </c>
      <c r="Q24" s="14">
        <f t="shared" si="3"/>
        <v>0</v>
      </c>
      <c r="R24" s="3"/>
    </row>
    <row r="25" spans="1:18" ht="22.5" x14ac:dyDescent="0.2">
      <c r="A25" s="10" t="s">
        <v>21</v>
      </c>
      <c r="B25" s="10" t="s">
        <v>22</v>
      </c>
      <c r="C25" s="10" t="s">
        <v>50</v>
      </c>
      <c r="D25" s="21" t="s">
        <v>24</v>
      </c>
      <c r="E25" s="10" t="s">
        <v>26</v>
      </c>
      <c r="F25" s="10" t="s">
        <v>25</v>
      </c>
      <c r="G25" s="11">
        <v>140000</v>
      </c>
      <c r="H25" s="11">
        <v>140000</v>
      </c>
      <c r="I25" s="11">
        <v>105960</v>
      </c>
      <c r="J25" s="12">
        <v>1</v>
      </c>
      <c r="K25" s="12">
        <v>1</v>
      </c>
      <c r="L25" s="12">
        <v>0.76</v>
      </c>
      <c r="M25" s="1" t="s">
        <v>68</v>
      </c>
      <c r="N25" s="13">
        <f t="shared" si="0"/>
        <v>0.75685714285714289</v>
      </c>
      <c r="O25" s="13">
        <f t="shared" si="1"/>
        <v>0.75685714285714289</v>
      </c>
      <c r="P25" s="14">
        <f t="shared" si="2"/>
        <v>0.76</v>
      </c>
      <c r="Q25" s="14">
        <f t="shared" si="3"/>
        <v>0.76</v>
      </c>
      <c r="R25" s="3"/>
    </row>
    <row r="26" spans="1:18" ht="22.5" x14ac:dyDescent="0.2">
      <c r="A26" s="10" t="s">
        <v>27</v>
      </c>
      <c r="B26" s="10" t="s">
        <v>28</v>
      </c>
      <c r="C26" s="10" t="s">
        <v>51</v>
      </c>
      <c r="D26" s="21" t="s">
        <v>24</v>
      </c>
      <c r="E26" s="10" t="s">
        <v>45</v>
      </c>
      <c r="F26" s="10" t="s">
        <v>44</v>
      </c>
      <c r="G26" s="11">
        <v>460000</v>
      </c>
      <c r="H26" s="11">
        <v>460000</v>
      </c>
      <c r="I26" s="11">
        <v>10760</v>
      </c>
      <c r="J26" s="12">
        <v>1</v>
      </c>
      <c r="K26" s="12">
        <v>1</v>
      </c>
      <c r="L26" s="12">
        <v>0.02</v>
      </c>
      <c r="M26" s="1" t="s">
        <v>68</v>
      </c>
      <c r="N26" s="13">
        <f t="shared" si="0"/>
        <v>2.3391304347826086E-2</v>
      </c>
      <c r="O26" s="13">
        <f t="shared" si="1"/>
        <v>2.3391304347826086E-2</v>
      </c>
      <c r="P26" s="14">
        <f t="shared" si="2"/>
        <v>0.02</v>
      </c>
      <c r="Q26" s="14">
        <f t="shared" si="3"/>
        <v>0.02</v>
      </c>
      <c r="R26" s="3"/>
    </row>
    <row r="27" spans="1:18" ht="22.5" x14ac:dyDescent="0.2">
      <c r="A27" s="10" t="s">
        <v>21</v>
      </c>
      <c r="B27" s="10" t="s">
        <v>22</v>
      </c>
      <c r="C27" s="10" t="s">
        <v>51</v>
      </c>
      <c r="D27" s="21" t="s">
        <v>24</v>
      </c>
      <c r="E27" s="10" t="s">
        <v>37</v>
      </c>
      <c r="F27" s="10" t="s">
        <v>36</v>
      </c>
      <c r="G27" s="11">
        <v>30000</v>
      </c>
      <c r="H27" s="11">
        <v>30000</v>
      </c>
      <c r="I27" s="11">
        <v>0</v>
      </c>
      <c r="J27" s="12">
        <v>1</v>
      </c>
      <c r="K27" s="12">
        <v>1</v>
      </c>
      <c r="L27" s="12">
        <v>0</v>
      </c>
      <c r="M27" s="1" t="s">
        <v>68</v>
      </c>
      <c r="N27" s="13">
        <f t="shared" si="0"/>
        <v>0</v>
      </c>
      <c r="O27" s="13">
        <f t="shared" si="1"/>
        <v>0</v>
      </c>
      <c r="P27" s="14">
        <f t="shared" si="2"/>
        <v>0</v>
      </c>
      <c r="Q27" s="14">
        <f t="shared" si="3"/>
        <v>0</v>
      </c>
      <c r="R27" s="3"/>
    </row>
    <row r="28" spans="1:18" ht="22.5" x14ac:dyDescent="0.2">
      <c r="A28" s="10" t="s">
        <v>27</v>
      </c>
      <c r="B28" s="10" t="s">
        <v>28</v>
      </c>
      <c r="C28" s="10" t="s">
        <v>52</v>
      </c>
      <c r="D28" s="21" t="s">
        <v>24</v>
      </c>
      <c r="E28" s="10" t="s">
        <v>45</v>
      </c>
      <c r="F28" s="10" t="s">
        <v>44</v>
      </c>
      <c r="G28" s="11">
        <v>517500</v>
      </c>
      <c r="H28" s="11">
        <v>20317500</v>
      </c>
      <c r="I28" s="11">
        <v>128647</v>
      </c>
      <c r="J28" s="12">
        <v>1</v>
      </c>
      <c r="K28" s="12">
        <v>1</v>
      </c>
      <c r="L28" s="12">
        <v>0.01</v>
      </c>
      <c r="M28" s="1" t="s">
        <v>68</v>
      </c>
      <c r="N28" s="13">
        <f t="shared" si="0"/>
        <v>0.24859323671497585</v>
      </c>
      <c r="O28" s="13">
        <f t="shared" si="1"/>
        <v>6.3318321643903042E-3</v>
      </c>
      <c r="P28" s="14">
        <f t="shared" si="2"/>
        <v>0.01</v>
      </c>
      <c r="Q28" s="14">
        <f t="shared" si="3"/>
        <v>0.01</v>
      </c>
      <c r="R28" s="3"/>
    </row>
    <row r="29" spans="1:18" ht="22.5" x14ac:dyDescent="0.2">
      <c r="A29" s="10" t="s">
        <v>27</v>
      </c>
      <c r="B29" s="10" t="s">
        <v>28</v>
      </c>
      <c r="C29" s="10" t="s">
        <v>53</v>
      </c>
      <c r="D29" s="21" t="s">
        <v>24</v>
      </c>
      <c r="E29" s="10" t="s">
        <v>41</v>
      </c>
      <c r="F29" s="10" t="s">
        <v>40</v>
      </c>
      <c r="G29" s="11">
        <v>75000</v>
      </c>
      <c r="H29" s="11">
        <v>75000</v>
      </c>
      <c r="I29" s="11">
        <v>0</v>
      </c>
      <c r="J29" s="12">
        <v>1</v>
      </c>
      <c r="K29" s="12">
        <v>1</v>
      </c>
      <c r="L29" s="12">
        <v>0</v>
      </c>
      <c r="M29" s="1" t="s">
        <v>68</v>
      </c>
      <c r="N29" s="13">
        <f t="shared" si="0"/>
        <v>0</v>
      </c>
      <c r="O29" s="13">
        <f t="shared" si="1"/>
        <v>0</v>
      </c>
      <c r="P29" s="14">
        <f t="shared" si="2"/>
        <v>0</v>
      </c>
      <c r="Q29" s="14">
        <f t="shared" si="3"/>
        <v>0</v>
      </c>
      <c r="R29" s="3"/>
    </row>
    <row r="30" spans="1:18" ht="22.5" x14ac:dyDescent="0.2">
      <c r="A30" s="10" t="s">
        <v>27</v>
      </c>
      <c r="B30" s="10" t="s">
        <v>28</v>
      </c>
      <c r="C30" s="10" t="s">
        <v>54</v>
      </c>
      <c r="D30" s="21" t="s">
        <v>24</v>
      </c>
      <c r="E30" s="10" t="s">
        <v>31</v>
      </c>
      <c r="F30" s="10" t="s">
        <v>30</v>
      </c>
      <c r="G30" s="11">
        <v>0</v>
      </c>
      <c r="H30" s="11">
        <v>3100000</v>
      </c>
      <c r="I30" s="11">
        <v>0</v>
      </c>
      <c r="J30" s="12">
        <v>0</v>
      </c>
      <c r="K30" s="12">
        <v>1</v>
      </c>
      <c r="L30" s="12">
        <v>0</v>
      </c>
      <c r="M30" s="1" t="s">
        <v>68</v>
      </c>
      <c r="N30" s="13">
        <f t="shared" si="0"/>
        <v>0</v>
      </c>
      <c r="O30" s="13">
        <f t="shared" si="1"/>
        <v>0</v>
      </c>
      <c r="P30" s="14">
        <f t="shared" si="2"/>
        <v>0</v>
      </c>
      <c r="Q30" s="14">
        <f t="shared" si="3"/>
        <v>0</v>
      </c>
      <c r="R30" s="3"/>
    </row>
    <row r="31" spans="1:18" ht="22.5" x14ac:dyDescent="0.2">
      <c r="A31" s="10" t="s">
        <v>27</v>
      </c>
      <c r="B31" s="10" t="s">
        <v>28</v>
      </c>
      <c r="C31" s="10" t="s">
        <v>55</v>
      </c>
      <c r="D31" s="21" t="s">
        <v>56</v>
      </c>
      <c r="E31" s="10" t="s">
        <v>45</v>
      </c>
      <c r="F31" s="10" t="s">
        <v>44</v>
      </c>
      <c r="G31" s="11">
        <v>100000</v>
      </c>
      <c r="H31" s="11">
        <v>100000</v>
      </c>
      <c r="I31" s="11">
        <v>0</v>
      </c>
      <c r="J31" s="12">
        <v>1</v>
      </c>
      <c r="K31" s="12">
        <v>1</v>
      </c>
      <c r="L31" s="12">
        <v>0</v>
      </c>
      <c r="M31" s="1" t="s">
        <v>69</v>
      </c>
      <c r="N31" s="13">
        <f t="shared" si="0"/>
        <v>0</v>
      </c>
      <c r="O31" s="13">
        <f t="shared" si="1"/>
        <v>0</v>
      </c>
      <c r="P31" s="14">
        <f t="shared" si="2"/>
        <v>0</v>
      </c>
      <c r="Q31" s="14">
        <f t="shared" si="3"/>
        <v>0</v>
      </c>
      <c r="R31" s="3"/>
    </row>
    <row r="32" spans="1:18" ht="22.5" x14ac:dyDescent="0.2">
      <c r="A32" s="10" t="s">
        <v>27</v>
      </c>
      <c r="B32" s="10" t="s">
        <v>28</v>
      </c>
      <c r="C32" s="10" t="s">
        <v>57</v>
      </c>
      <c r="D32" s="21" t="s">
        <v>58</v>
      </c>
      <c r="E32" s="10" t="s">
        <v>31</v>
      </c>
      <c r="F32" s="10" t="s">
        <v>30</v>
      </c>
      <c r="G32" s="11">
        <v>0</v>
      </c>
      <c r="H32" s="11">
        <v>25422778.609999999</v>
      </c>
      <c r="I32" s="11">
        <v>18562786.620000001</v>
      </c>
      <c r="J32" s="12">
        <v>10</v>
      </c>
      <c r="K32" s="12">
        <v>10</v>
      </c>
      <c r="L32" s="12">
        <v>9</v>
      </c>
      <c r="M32" s="1" t="s">
        <v>58</v>
      </c>
      <c r="N32" s="13">
        <f t="shared" si="0"/>
        <v>0</v>
      </c>
      <c r="O32" s="13">
        <f t="shared" si="1"/>
        <v>0.73016356334465993</v>
      </c>
      <c r="P32" s="14">
        <f t="shared" si="2"/>
        <v>0.9</v>
      </c>
      <c r="Q32" s="14">
        <f t="shared" si="3"/>
        <v>0.9</v>
      </c>
      <c r="R32" s="3"/>
    </row>
    <row r="33" spans="1:17" ht="22.5" x14ac:dyDescent="0.2">
      <c r="A33" s="10" t="s">
        <v>59</v>
      </c>
      <c r="B33" s="10" t="s">
        <v>60</v>
      </c>
      <c r="C33" s="10" t="s">
        <v>57</v>
      </c>
      <c r="D33" s="21" t="s">
        <v>58</v>
      </c>
      <c r="E33" s="10" t="s">
        <v>31</v>
      </c>
      <c r="F33" s="10" t="s">
        <v>30</v>
      </c>
      <c r="G33" s="11">
        <v>13000000</v>
      </c>
      <c r="H33" s="11">
        <v>51550000</v>
      </c>
      <c r="I33" s="11">
        <v>0</v>
      </c>
      <c r="J33" s="12">
        <v>12</v>
      </c>
      <c r="K33" s="12">
        <v>12</v>
      </c>
      <c r="L33" s="12">
        <v>0</v>
      </c>
      <c r="M33" s="1" t="s">
        <v>58</v>
      </c>
      <c r="N33" s="13">
        <f t="shared" si="0"/>
        <v>0</v>
      </c>
      <c r="O33" s="13">
        <f t="shared" si="1"/>
        <v>0</v>
      </c>
      <c r="P33" s="14">
        <f t="shared" si="2"/>
        <v>0</v>
      </c>
      <c r="Q33" s="14">
        <f t="shared" si="3"/>
        <v>0</v>
      </c>
    </row>
    <row r="34" spans="1:17" ht="22.5" x14ac:dyDescent="0.2">
      <c r="A34" s="10" t="s">
        <v>27</v>
      </c>
      <c r="B34" s="10" t="s">
        <v>60</v>
      </c>
      <c r="C34" s="10" t="s">
        <v>61</v>
      </c>
      <c r="D34" s="21" t="s">
        <v>58</v>
      </c>
      <c r="E34" s="10" t="s">
        <v>31</v>
      </c>
      <c r="F34" s="10" t="s">
        <v>30</v>
      </c>
      <c r="G34" s="11">
        <v>0</v>
      </c>
      <c r="H34" s="11">
        <v>9850000</v>
      </c>
      <c r="I34" s="11">
        <v>0</v>
      </c>
      <c r="J34" s="12">
        <v>2</v>
      </c>
      <c r="K34" s="12">
        <v>2</v>
      </c>
      <c r="L34" s="12">
        <v>0</v>
      </c>
      <c r="M34" s="1" t="s">
        <v>58</v>
      </c>
      <c r="N34" s="13">
        <f t="shared" si="0"/>
        <v>0</v>
      </c>
      <c r="O34" s="13">
        <f t="shared" si="1"/>
        <v>0</v>
      </c>
      <c r="P34" s="14">
        <f t="shared" si="2"/>
        <v>0</v>
      </c>
      <c r="Q34" s="14">
        <f t="shared" si="3"/>
        <v>0</v>
      </c>
    </row>
    <row r="35" spans="1:17" ht="22.5" x14ac:dyDescent="0.2">
      <c r="A35" s="10" t="s">
        <v>27</v>
      </c>
      <c r="B35" s="10" t="s">
        <v>60</v>
      </c>
      <c r="C35" s="10" t="s">
        <v>62</v>
      </c>
      <c r="D35" s="21" t="s">
        <v>58</v>
      </c>
      <c r="E35" s="10" t="s">
        <v>31</v>
      </c>
      <c r="F35" s="10" t="s">
        <v>30</v>
      </c>
      <c r="G35" s="11">
        <v>0</v>
      </c>
      <c r="H35" s="11">
        <v>3700000</v>
      </c>
      <c r="I35" s="11">
        <v>0</v>
      </c>
      <c r="J35" s="12">
        <v>3</v>
      </c>
      <c r="K35" s="12">
        <v>3</v>
      </c>
      <c r="L35" s="12">
        <v>0</v>
      </c>
      <c r="M35" s="1" t="s">
        <v>58</v>
      </c>
      <c r="N35" s="13">
        <f t="shared" si="0"/>
        <v>0</v>
      </c>
      <c r="O35" s="13">
        <f t="shared" si="1"/>
        <v>0</v>
      </c>
      <c r="P35" s="14">
        <f t="shared" si="2"/>
        <v>0</v>
      </c>
      <c r="Q35" s="14">
        <f t="shared" si="3"/>
        <v>0</v>
      </c>
    </row>
    <row r="36" spans="1:17" ht="22.5" x14ac:dyDescent="0.2">
      <c r="A36" s="10" t="s">
        <v>27</v>
      </c>
      <c r="B36" s="10" t="s">
        <v>28</v>
      </c>
      <c r="C36" s="10" t="s">
        <v>63</v>
      </c>
      <c r="D36" s="21" t="s">
        <v>58</v>
      </c>
      <c r="E36" s="10" t="s">
        <v>33</v>
      </c>
      <c r="F36" s="10" t="s">
        <v>32</v>
      </c>
      <c r="G36" s="11">
        <v>500000</v>
      </c>
      <c r="H36" s="11">
        <v>500000</v>
      </c>
      <c r="I36" s="11">
        <v>0</v>
      </c>
      <c r="J36" s="12">
        <v>1</v>
      </c>
      <c r="K36" s="12">
        <v>0</v>
      </c>
      <c r="L36" s="12">
        <v>0</v>
      </c>
      <c r="M36" s="1" t="s">
        <v>58</v>
      </c>
      <c r="N36" s="13">
        <f t="shared" si="0"/>
        <v>0</v>
      </c>
      <c r="O36" s="13">
        <f t="shared" si="1"/>
        <v>0</v>
      </c>
      <c r="P36" s="14">
        <f t="shared" si="2"/>
        <v>0</v>
      </c>
      <c r="Q36" s="14">
        <f t="shared" si="3"/>
        <v>0</v>
      </c>
    </row>
    <row r="37" spans="1:17" ht="22.5" x14ac:dyDescent="0.2">
      <c r="A37" s="10" t="s">
        <v>27</v>
      </c>
      <c r="B37" s="10" t="s">
        <v>28</v>
      </c>
      <c r="C37" s="10" t="s">
        <v>63</v>
      </c>
      <c r="D37" s="21" t="s">
        <v>58</v>
      </c>
      <c r="E37" s="10" t="s">
        <v>31</v>
      </c>
      <c r="F37" s="10" t="s">
        <v>30</v>
      </c>
      <c r="G37" s="11">
        <v>0</v>
      </c>
      <c r="H37" s="11">
        <v>4325463.3899999997</v>
      </c>
      <c r="I37" s="11">
        <v>2709356.3</v>
      </c>
      <c r="J37" s="12">
        <v>1</v>
      </c>
      <c r="K37" s="12">
        <v>1</v>
      </c>
      <c r="L37" s="12">
        <v>0</v>
      </c>
      <c r="M37" s="1" t="s">
        <v>58</v>
      </c>
      <c r="N37" s="13">
        <f t="shared" si="0"/>
        <v>0</v>
      </c>
      <c r="O37" s="13">
        <f t="shared" si="1"/>
        <v>0.62637365195686001</v>
      </c>
      <c r="P37" s="14">
        <f t="shared" si="2"/>
        <v>0</v>
      </c>
      <c r="Q37" s="14">
        <f t="shared" si="3"/>
        <v>0</v>
      </c>
    </row>
    <row r="38" spans="1:17" x14ac:dyDescent="0.2">
      <c r="G38" s="15">
        <f>SUM(G4:G37)</f>
        <v>17677750</v>
      </c>
      <c r="H38" s="15">
        <f>SUM(H4:H37)</f>
        <v>135155992</v>
      </c>
      <c r="I38" s="15">
        <f>SUM(I4:I37)</f>
        <v>22955021.59</v>
      </c>
      <c r="P38" s="16">
        <f t="shared" ref="P38" si="4">IF(J38=0,0,L38/J38)</f>
        <v>0</v>
      </c>
      <c r="Q38" s="16">
        <f t="shared" ref="Q38" si="5">IF(L38=0,0,L38/K38)</f>
        <v>0</v>
      </c>
    </row>
    <row r="39" spans="1:17" x14ac:dyDescent="0.2">
      <c r="A39" s="2" t="s">
        <v>20</v>
      </c>
    </row>
    <row r="44" spans="1:17" x14ac:dyDescent="0.2">
      <c r="B44" s="17"/>
      <c r="I44" s="18"/>
    </row>
    <row r="45" spans="1:17" x14ac:dyDescent="0.2">
      <c r="B45" s="17"/>
      <c r="I45" s="18"/>
    </row>
  </sheetData>
  <autoFilter ref="A3:Q39" xr:uid="{00000000-0001-0000-0000-000000000000}"/>
  <mergeCells count="5">
    <mergeCell ref="A1:Q1"/>
    <mergeCell ref="G2:I2"/>
    <mergeCell ref="J2:M2"/>
    <mergeCell ref="N2:O2"/>
    <mergeCell ref="P2:Q2"/>
  </mergeCells>
  <pageMargins left="0.39370078740157483" right="0" top="0.35433070866141736" bottom="0.15748031496062992" header="0.31496062992125984" footer="0.31496062992125984"/>
  <pageSetup paperSize="5" scale="59" orientation="landscape" r:id="rId1"/>
  <headerFooter>
    <oddFooter>&amp;R&amp;8&amp;P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PPI</vt:lpstr>
      <vt:lpstr>PPI!Títulos_a_imprimir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ERVIN ADAN MORENO RAMIREZ</dc:creator>
  <cp:lastModifiedBy>Cordinacion Administrativa</cp:lastModifiedBy>
  <cp:lastPrinted>2026-07-27T14:39:53Z</cp:lastPrinted>
  <dcterms:created xsi:type="dcterms:W3CDTF">2023-06-21T19:35:53Z</dcterms:created>
  <dcterms:modified xsi:type="dcterms:W3CDTF">2026-07-27T14:39:56Z</dcterms:modified>
</cp:coreProperties>
</file>