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dadmon\Desktop\2DO TRIMESTRE 2026\LEY DE DISCIPLINA FINANCIERA\"/>
    </mc:Choice>
  </mc:AlternateContent>
  <xr:revisionPtr revIDLastSave="0" documentId="13_ncr:1_{2F32079C-692F-4FC2-8DB4-121F0A44C42D}" xr6:coauthVersionLast="45" xr6:coauthVersionMax="47" xr10:uidLastSave="{00000000-0000-0000-0000-000000000000}"/>
  <bookViews>
    <workbookView xWindow="-120" yWindow="-120" windowWidth="29040" windowHeight="15840" xr2:uid="{0997056E-72B7-4668-9232-7594B3306523}"/>
  </bookViews>
  <sheets>
    <sheet name="Formato 6 a)" sheetId="7" r:id="rId1"/>
    <sheet name="Formato 6 b)" sheetId="8" r:id="rId2"/>
    <sheet name="Formato 6 c)" sheetId="9" r:id="rId3"/>
    <sheet name="Formato 6 d)" sheetId="10" r:id="rId4"/>
  </sheets>
  <externalReferences>
    <externalReference r:id="rId5"/>
    <externalReference r:id="rId6"/>
  </externalReferences>
  <definedNames>
    <definedName name="_xlnm.Print_Area" localSheetId="0">'Formato 6 a)'!$A$1:$G$160</definedName>
    <definedName name="ENTE_PUBLICO">'[1]Info General'!$C$6</definedName>
    <definedName name="_xlnm.Print_Titles" localSheetId="0">'Formato 6 a)'!$2:$8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7" l="1"/>
  <c r="C21" i="8" l="1"/>
  <c r="C31" i="8" s="1"/>
  <c r="D21" i="8"/>
  <c r="E21" i="8"/>
  <c r="F21" i="8"/>
  <c r="F31" i="8" s="1"/>
  <c r="G21" i="8"/>
  <c r="G31" i="8" s="1"/>
  <c r="B21" i="8"/>
  <c r="C9" i="8"/>
  <c r="D9" i="8"/>
  <c r="E9" i="8"/>
  <c r="F9" i="8"/>
  <c r="G9" i="8"/>
  <c r="B9" i="8"/>
  <c r="C159" i="7"/>
  <c r="D159" i="7"/>
  <c r="E159" i="7"/>
  <c r="F159" i="7"/>
  <c r="G159" i="7"/>
  <c r="B159" i="7"/>
  <c r="G31" i="10"/>
  <c r="G30" i="10"/>
  <c r="G29" i="10"/>
  <c r="G28" i="10"/>
  <c r="F28" i="10"/>
  <c r="F21" i="10" s="1"/>
  <c r="E28" i="10"/>
  <c r="E21" i="10" s="1"/>
  <c r="D28" i="10"/>
  <c r="C28" i="10"/>
  <c r="B28" i="10"/>
  <c r="G27" i="10"/>
  <c r="G26" i="10"/>
  <c r="G25" i="10"/>
  <c r="G24" i="10" s="1"/>
  <c r="G21" i="10" s="1"/>
  <c r="F24" i="10"/>
  <c r="E24" i="10"/>
  <c r="D24" i="10"/>
  <c r="D21" i="10" s="1"/>
  <c r="D33" i="10" s="1"/>
  <c r="C24" i="10"/>
  <c r="C21" i="10" s="1"/>
  <c r="C33" i="10" s="1"/>
  <c r="B24" i="10"/>
  <c r="B21" i="10" s="1"/>
  <c r="G23" i="10"/>
  <c r="G22" i="10"/>
  <c r="G19" i="10"/>
  <c r="G18" i="10"/>
  <c r="G17" i="10"/>
  <c r="G16" i="10"/>
  <c r="F16" i="10"/>
  <c r="E16" i="10"/>
  <c r="D16" i="10"/>
  <c r="C16" i="10"/>
  <c r="B16" i="10"/>
  <c r="B9" i="10" s="1"/>
  <c r="G15" i="10"/>
  <c r="G14" i="10"/>
  <c r="G13" i="10"/>
  <c r="G12" i="10" s="1"/>
  <c r="G9" i="10" s="1"/>
  <c r="F12" i="10"/>
  <c r="F9" i="10" s="1"/>
  <c r="E12" i="10"/>
  <c r="E9" i="10" s="1"/>
  <c r="D12" i="10"/>
  <c r="D9" i="10" s="1"/>
  <c r="C12" i="10"/>
  <c r="B12" i="10"/>
  <c r="G11" i="10"/>
  <c r="C9" i="10"/>
  <c r="G71" i="9"/>
  <c r="F71" i="9"/>
  <c r="E71" i="9"/>
  <c r="D71" i="9"/>
  <c r="C71" i="9"/>
  <c r="B71" i="9"/>
  <c r="G61" i="9"/>
  <c r="F61" i="9"/>
  <c r="E61" i="9"/>
  <c r="D61" i="9"/>
  <c r="C61" i="9"/>
  <c r="B61" i="9"/>
  <c r="G19" i="9"/>
  <c r="F19" i="9"/>
  <c r="E19" i="9"/>
  <c r="D19" i="9"/>
  <c r="D9" i="9" s="1"/>
  <c r="D77" i="9" s="1"/>
  <c r="C19" i="9"/>
  <c r="B19" i="9"/>
  <c r="B9" i="9" s="1"/>
  <c r="B77" i="9" s="1"/>
  <c r="G10" i="9"/>
  <c r="F10" i="9"/>
  <c r="E10" i="9"/>
  <c r="D10" i="9"/>
  <c r="C10" i="9"/>
  <c r="B10" i="9"/>
  <c r="G9" i="9"/>
  <c r="G77" i="9" s="1"/>
  <c r="G133" i="7"/>
  <c r="F133" i="7"/>
  <c r="F84" i="7" s="1"/>
  <c r="E133" i="7"/>
  <c r="E84" i="7" s="1"/>
  <c r="D133" i="7"/>
  <c r="D84" i="7" s="1"/>
  <c r="C133" i="7"/>
  <c r="C84" i="7" s="1"/>
  <c r="G84" i="7"/>
  <c r="B84" i="7"/>
  <c r="G9" i="7"/>
  <c r="F9" i="7"/>
  <c r="E9" i="7"/>
  <c r="D9" i="7"/>
  <c r="C9" i="7"/>
  <c r="B9" i="7"/>
  <c r="E31" i="8" l="1"/>
  <c r="D31" i="8"/>
  <c r="G33" i="10"/>
  <c r="B33" i="10"/>
  <c r="F9" i="9"/>
  <c r="F77" i="9" s="1"/>
  <c r="E9" i="9"/>
  <c r="E77" i="9" s="1"/>
  <c r="C9" i="9"/>
  <c r="C77" i="9" s="1"/>
  <c r="B31" i="8"/>
  <c r="E33" i="10"/>
  <c r="F33" i="10"/>
</calcChain>
</file>

<file path=xl/sharedStrings.xml><?xml version="1.0" encoding="utf-8"?>
<sst xmlns="http://schemas.openxmlformats.org/spreadsheetml/2006/main" count="317" uniqueCount="168">
  <si>
    <t>(PESOS)</t>
  </si>
  <si>
    <t>Concepto</t>
  </si>
  <si>
    <t>*</t>
  </si>
  <si>
    <t>Devengado</t>
  </si>
  <si>
    <t>Aprobado</t>
  </si>
  <si>
    <t>Pagado</t>
  </si>
  <si>
    <t>Ampliaciones/ (Reducciones)</t>
  </si>
  <si>
    <t>Modificado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</si>
  <si>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</si>
  <si>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</si>
  <si>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</si>
  <si>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</si>
  <si>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</si>
  <si>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</si>
  <si>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</si>
  <si>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</si>
  <si>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</si>
  <si>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</si>
  <si>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</si>
  <si>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</si>
  <si>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</si>
  <si>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</si>
  <si>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</si>
  <si>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</si>
  <si>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</si>
  <si>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</si>
  <si>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</si>
  <si>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</si>
  <si>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</si>
  <si>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</si>
  <si>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</si>
  <si>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</si>
  <si>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</si>
  <si>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</si>
  <si>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</si>
  <si>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</si>
  <si>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</si>
  <si>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</si>
  <si>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</si>
  <si>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</si>
  <si>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</si>
  <si>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</si>
  <si>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</si>
  <si>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</si>
  <si>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</si>
  <si>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</si>
  <si>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</si>
  <si>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</si>
  <si>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</si>
  <si>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</si>
  <si>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</si>
  <si>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</si>
  <si>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</si>
  <si>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</si>
  <si>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</si>
  <si>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</si>
  <si>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</si>
  <si>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</si>
  <si>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</si>
  <si>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</si>
  <si>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</si>
  <si>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</si>
  <si>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</si>
  <si>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</si>
  <si>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</si>
  <si>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</si>
  <si>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</si>
  <si>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</si>
  <si>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</si>
  <si>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</si>
  <si>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</si>
  <si>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</si>
  <si>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</si>
  <si>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</si>
  <si>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</si>
  <si>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</si>
  <si>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</si>
  <si>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</si>
  <si>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</si>
  <si>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</si>
  <si>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</si>
  <si>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</si>
  <si>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</si>
  <si>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</si>
  <si>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</si>
  <si>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</si>
  <si>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</si>
  <si>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</si>
  <si>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</si>
  <si>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</si>
  <si>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</si>
  <si>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</si>
  <si>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I. Gasto No Etiquetado (I=A+B+C+D+E+F+G+H)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</si>
  <si>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</si>
  <si>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</si>
  <si>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</si>
  <si>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</si>
  <si>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</si>
  <si>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</si>
  <si>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</si>
  <si>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</si>
  <si>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</si>
  <si>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</si>
  <si>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</si>
  <si>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</si>
  <si>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</si>
  <si>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</si>
  <si>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</si>
  <si>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</si>
  <si>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</si>
  <si>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</si>
  <si>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</si>
  <si>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</si>
  <si>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</si>
  <si>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</si>
  <si>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</si>
  <si>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</si>
  <si>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</si>
  <si>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</si>
  <si>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</si>
  <si>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</si>
  <si>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</si>
  <si>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</si>
  <si>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</si>
  <si>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</si>
  <si>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</si>
  <si>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</si>
  <si>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</si>
  <si>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</si>
  <si>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</si>
  <si>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</si>
  <si>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</si>
  <si>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</si>
  <si>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</si>
  <si>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</si>
  <si>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</si>
  <si>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</si>
  <si>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</si>
  <si>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</si>
  <si>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</si>
  <si>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</si>
  <si>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</si>
  <si>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</si>
  <si>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</si>
  <si>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</si>
  <si>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</si>
  <si>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</si>
  <si>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</si>
  <si>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</si>
  <si>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</si>
  <si>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</si>
  <si>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</si>
  <si>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</si>
  <si>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 xml:space="preserve"> COMITÉ MUNICIPAL DE AGUA POTABLE Y ALCANTARILLADO DE SALAMANCA, GUANAJUATO.</t>
  </si>
  <si>
    <t>Del 01 de enero al 30 de junio de 2026</t>
  </si>
  <si>
    <t>31120M26A010100 GERENCIA GENERAL</t>
  </si>
  <si>
    <t>31120M26A010200 GERENCIA ADMINISTRATIVA</t>
  </si>
  <si>
    <t>31120M26A010300 GERENCIA AGUA POTABLE</t>
  </si>
  <si>
    <t>31120M26A010400 GERENCIA INGENIERIA Y PROYECTOS</t>
  </si>
  <si>
    <t>31120M26A010500 GERENCIA COMERCIAL</t>
  </si>
  <si>
    <t>31120M26A010600 GERENCIA JURIDICO</t>
  </si>
  <si>
    <t>31120M26A010700 GERENCIA CALIDAD DEL AGUA</t>
  </si>
  <si>
    <t>31120M26A010800 PTAR</t>
  </si>
  <si>
    <t>31120M26A010900 GERENCIA ALCANTARILLADO</t>
  </si>
  <si>
    <t>31120M26A011000 GERENCIA MANTENIMIENTO</t>
  </si>
  <si>
    <t xml:space="preserve">Clasificación por Objeto del Gasto (Capítulo y Concepto) </t>
  </si>
  <si>
    <t>Del 01 de enero y al 30 de junio de 2026</t>
  </si>
  <si>
    <t>Clasificación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</si>
</sst>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4" fillId="0" borderId="0"/>
    <xf numFmtId="0" fontId="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43" fontId="1" fillId="0" borderId="0" applyFont="0" applyFill="0" applyBorder="0" applyAlignment="0" applyProtection="0"/>
  </cellStyleXfs>
  <cellXfs count="100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0" fillId="0" borderId="14" xfId="0" applyBorder="1" applyAlignment="1">
      <alignment vertical="center"/>
    </xf>
    <xf numFmtId="0" fontId="0" fillId="0" borderId="15" xfId="0" applyBorder="1"/>
    <xf numFmtId="0" fontId="0" fillId="0" borderId="15" xfId="0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indent="9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vertical="center"/>
      <protection locked="0"/>
    </xf>
    <xf numFmtId="3" fontId="2" fillId="0" borderId="14" xfId="0" applyNumberFormat="1" applyFont="1" applyBorder="1"/>
    <xf numFmtId="3" fontId="0" fillId="0" borderId="14" xfId="0" applyNumberFormat="1" applyBorder="1" applyAlignment="1" applyProtection="1">
      <alignment vertical="center"/>
      <protection locked="0"/>
    </xf>
    <xf numFmtId="3" fontId="0" fillId="0" borderId="14" xfId="0" applyNumberFormat="1" applyBorder="1" applyAlignment="1">
      <alignment vertical="center"/>
    </xf>
    <xf numFmtId="165" fontId="2" fillId="3" borderId="14" xfId="6" applyNumberFormat="1" applyFont="1" applyFill="1" applyBorder="1" applyAlignment="1" applyProtection="1">
      <alignment vertical="center"/>
      <protection locked="0"/>
    </xf>
    <xf numFmtId="165" fontId="0" fillId="3" borderId="14" xfId="3" applyNumberFormat="1" applyFont="1" applyFill="1" applyBorder="1" applyAlignment="1" applyProtection="1">
      <alignment vertical="center"/>
      <protection locked="0"/>
    </xf>
    <xf numFmtId="165" fontId="0" fillId="3" borderId="14" xfId="5" applyNumberFormat="1" applyFont="1" applyFill="1" applyBorder="1" applyAlignment="1" applyProtection="1">
      <alignment vertical="center"/>
      <protection locked="0"/>
    </xf>
    <xf numFmtId="165" fontId="0" fillId="3" borderId="14" xfId="5" applyNumberFormat="1" applyFont="1" applyFill="1" applyBorder="1" applyAlignment="1">
      <alignment vertical="center"/>
    </xf>
    <xf numFmtId="165" fontId="2" fillId="3" borderId="14" xfId="5" applyNumberFormat="1" applyFont="1" applyFill="1" applyBorder="1" applyAlignment="1" applyProtection="1">
      <alignment vertical="center"/>
      <protection locked="0"/>
    </xf>
    <xf numFmtId="165" fontId="1" fillId="3" borderId="14" xfId="6" applyNumberFormat="1" applyFont="1" applyFill="1" applyBorder="1" applyAlignment="1" applyProtection="1">
      <alignment vertical="center"/>
      <protection locked="0"/>
    </xf>
    <xf numFmtId="3" fontId="2" fillId="0" borderId="13" xfId="0" applyNumberFormat="1" applyFont="1" applyBorder="1" applyAlignment="1" applyProtection="1">
      <alignment vertical="center"/>
      <protection locked="0"/>
    </xf>
    <xf numFmtId="165" fontId="1" fillId="0" borderId="8" xfId="3" applyNumberFormat="1" applyFont="1" applyFill="1" applyBorder="1" applyAlignment="1" applyProtection="1">
      <alignment vertical="center"/>
      <protection locked="0"/>
    </xf>
    <xf numFmtId="165" fontId="0" fillId="0" borderId="8" xfId="3" applyNumberFormat="1" applyFont="1" applyFill="1" applyBorder="1" applyAlignment="1" applyProtection="1">
      <alignment vertical="center"/>
      <protection locked="0"/>
    </xf>
    <xf numFmtId="165" fontId="2" fillId="0" borderId="8" xfId="3" applyNumberFormat="1" applyFont="1" applyFill="1" applyBorder="1" applyAlignment="1" applyProtection="1">
      <alignment vertical="center"/>
      <protection locked="0"/>
    </xf>
    <xf numFmtId="3" fontId="2" fillId="0" borderId="8" xfId="0" applyNumberFormat="1" applyFont="1" applyBorder="1" applyAlignment="1" applyProtection="1">
      <alignment horizontal="right" vertical="center"/>
      <protection locked="0"/>
    </xf>
    <xf numFmtId="3" fontId="0" fillId="0" borderId="8" xfId="0" applyNumberFormat="1" applyBorder="1" applyAlignment="1" applyProtection="1">
      <alignment horizontal="right" vertical="center"/>
      <protection locked="0"/>
    </xf>
    <xf numFmtId="3" fontId="0" fillId="0" borderId="8" xfId="0" applyNumberFormat="1" applyBorder="1" applyAlignment="1">
      <alignment horizontal="right" vertical="center"/>
    </xf>
    <xf numFmtId="3" fontId="0" fillId="0" borderId="11" xfId="0" applyNumberFormat="1" applyBorder="1" applyAlignment="1">
      <alignment horizontal="center"/>
    </xf>
    <xf numFmtId="0" fontId="2" fillId="2" borderId="13" xfId="0" applyFont="1" applyFill="1" applyBorder="1" applyAlignment="1">
      <alignment horizontal="center" vertical="center" wrapText="1"/>
    </xf>
    <xf numFmtId="165" fontId="1" fillId="3" borderId="14" xfId="3" applyNumberFormat="1" applyFont="1" applyFill="1" applyBorder="1" applyAlignment="1" applyProtection="1">
      <alignment vertical="center"/>
      <protection locked="0"/>
    </xf>
    <xf numFmtId="165" fontId="0" fillId="0" borderId="14" xfId="3" applyNumberFormat="1" applyFont="1" applyFill="1" applyBorder="1" applyAlignment="1" applyProtection="1">
      <alignment vertical="center"/>
      <protection locked="0"/>
    </xf>
    <xf numFmtId="165" fontId="0" fillId="0" borderId="14" xfId="3" applyNumberFormat="1" applyFont="1" applyFill="1" applyBorder="1" applyAlignment="1">
      <alignment vertical="center"/>
    </xf>
    <xf numFmtId="165" fontId="1" fillId="0" borderId="14" xfId="3" applyNumberFormat="1" applyFont="1" applyFill="1" applyBorder="1" applyAlignment="1" applyProtection="1">
      <alignment vertical="center"/>
      <protection locked="0"/>
    </xf>
    <xf numFmtId="165" fontId="1" fillId="0" borderId="0" xfId="3" applyNumberFormat="1" applyFont="1" applyFill="1" applyBorder="1" applyAlignment="1" applyProtection="1">
      <alignment vertical="center"/>
      <protection locked="0"/>
    </xf>
    <xf numFmtId="165" fontId="0" fillId="0" borderId="0" xfId="3" applyNumberFormat="1" applyFont="1" applyFill="1" applyBorder="1" applyAlignment="1" applyProtection="1">
      <alignment vertical="center"/>
      <protection locked="0"/>
    </xf>
    <xf numFmtId="4" fontId="0" fillId="0" borderId="0" xfId="0" applyNumberFormat="1" applyAlignment="1" applyProtection="1">
      <alignment horizontal="right" vertical="top"/>
      <protection locked="0"/>
    </xf>
    <xf numFmtId="165" fontId="0" fillId="0" borderId="0" xfId="3" applyNumberFormat="1" applyFont="1" applyFill="1" applyBorder="1" applyAlignment="1">
      <alignment vertical="center"/>
    </xf>
    <xf numFmtId="0" fontId="2" fillId="0" borderId="4" xfId="0" applyFont="1" applyBorder="1" applyAlignment="1">
      <alignment horizontal="left" vertical="center" indent="3"/>
    </xf>
    <xf numFmtId="0" fontId="0" fillId="0" borderId="7" xfId="0" applyBorder="1" applyAlignment="1" applyProtection="1">
      <alignment horizontal="left" vertical="center" indent="6"/>
      <protection locked="0"/>
    </xf>
    <xf numFmtId="4" fontId="0" fillId="0" borderId="8" xfId="0" applyNumberFormat="1" applyBorder="1" applyAlignment="1" applyProtection="1">
      <alignment horizontal="right" vertical="top"/>
      <protection locked="0"/>
    </xf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3" fontId="2" fillId="0" borderId="14" xfId="0" applyNumberFormat="1" applyFont="1" applyBorder="1" applyAlignment="1" applyProtection="1">
      <alignment horizontal="right" vertical="top"/>
      <protection locked="0"/>
    </xf>
    <xf numFmtId="165" fontId="0" fillId="0" borderId="8" xfId="3" applyNumberFormat="1" applyFont="1" applyFill="1" applyBorder="1" applyAlignment="1" applyProtection="1">
      <alignment horizontal="right" vertical="center"/>
      <protection locked="0"/>
    </xf>
    <xf numFmtId="165" fontId="1" fillId="0" borderId="8" xfId="3" applyNumberFormat="1" applyFont="1" applyFill="1" applyBorder="1" applyAlignment="1" applyProtection="1">
      <alignment horizontal="right" vertical="center"/>
      <protection locked="0"/>
    </xf>
    <xf numFmtId="0" fontId="2" fillId="3" borderId="0" xfId="0" applyFont="1" applyFill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12">
    <cellStyle name="Millares" xfId="3" builtinId="3"/>
    <cellStyle name="Millares 2" xfId="7" xr:uid="{21C588DA-A3ED-4B62-98C5-CB32B998E602}"/>
    <cellStyle name="Millares 2 4" xfId="11" xr:uid="{B9A1F48D-FEAE-4C23-B759-8815A635B3AF}"/>
    <cellStyle name="Millares 3" xfId="5" xr:uid="{DBFBFDFC-D3DA-4F2C-ACF6-61CBE2BA4C18}"/>
    <cellStyle name="Millares 4" xfId="6" xr:uid="{041D5C35-32BB-4636-A5FF-B18C328DFBCD}"/>
    <cellStyle name="Millares 5" xfId="4" xr:uid="{074128FE-9133-4890-91BC-014C683E8880}"/>
    <cellStyle name="Millares 6" xfId="8" xr:uid="{C43B195A-95D4-4BD1-912D-A481ED898E6C}"/>
    <cellStyle name="Normal" xfId="0" builtinId="0"/>
    <cellStyle name="Normal 2" xfId="2" xr:uid="{89472E89-97AA-4EA8-B655-75A81CD8B415}"/>
    <cellStyle name="Normal 2 2" xfId="1" xr:uid="{EE78EA45-3A49-4CE2-BD84-81B4D99659E3}"/>
    <cellStyle name="Normal 2 3" xfId="10" xr:uid="{042A6B16-41F0-49EE-B375-6FDD14446730}"/>
    <cellStyle name="Normal 3" xfId="9" xr:uid="{21CFDBD9-F78B-4DC6-A50B-77448C2C22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1371600</xdr:colOff>
      <xdr:row>1</xdr:row>
      <xdr:rowOff>114300</xdr:rowOff>
    </xdr:from>
    <xdr:to>
      <xdr:col>0</xdr:col>
      <xdr:colOff>2439068</xdr:colOff>
      <xdr:row>5</xdr:row>
      <xdr:rowOff>82823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1EE71B-2BE0-4507-8640-FF9517F3A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1600" y="533400"/>
          <a:ext cx="1067468" cy="7305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977900</xdr:colOff>
      <xdr:row>1</xdr:row>
      <xdr:rowOff>101600</xdr:rowOff>
    </xdr:from>
    <xdr:to>
      <xdr:col>0</xdr:col>
      <xdr:colOff>2045368</xdr:colOff>
      <xdr:row>5</xdr:row>
      <xdr:rowOff>70123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0DB3E8-5CCD-43B6-81AB-D713F0C0C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7900" y="546100"/>
          <a:ext cx="1067468" cy="73052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1841500</xdr:colOff>
      <xdr:row>1</xdr:row>
      <xdr:rowOff>114300</xdr:rowOff>
    </xdr:from>
    <xdr:to>
      <xdr:col>0</xdr:col>
      <xdr:colOff>2908968</xdr:colOff>
      <xdr:row>5</xdr:row>
      <xdr:rowOff>82823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642D931-6196-456F-A5F6-4985FC703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41500" y="558800"/>
          <a:ext cx="1067468" cy="7305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1498600</xdr:colOff>
      <xdr:row>1</xdr:row>
      <xdr:rowOff>127000</xdr:rowOff>
    </xdr:from>
    <xdr:to>
      <xdr:col>0</xdr:col>
      <xdr:colOff>2566068</xdr:colOff>
      <xdr:row>5</xdr:row>
      <xdr:rowOff>95523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94417FA-A57B-4ED0-A6AF-71F1EB036A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8600" y="546100"/>
          <a:ext cx="1067468" cy="73052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22/Downloads/0361_IDF_CodigoSujeto_CodigoPeriodo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>NOMBRE DEL ENTE PÚBLICO</v>
          </cell>
        </row>
      </sheetData>
      <sheetData sheetId="1"/>
      <sheetData sheetId="2">
        <row r="4">
          <cell r="A4" t="str">
            <v>Del 1 de enero al XX de XXX de 2026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tabSelected="1" zoomScale="75" zoomScaleNormal="75" workbookViewId="0">
      <selection activeCell="A4" sqref="A4:G4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92" t="s">
        <v>8</v>
      </c>
      <c r="B1" s="76"/>
      <c r="C1" s="76"/>
      <c r="D1" s="76"/>
      <c r="E1" s="76"/>
      <c r="F1" s="76"/>
      <c r="G1" s="77"/>
    </row>
    <row r="2" spans="1:7" x14ac:dyDescent="0.25">
      <c r="A2" s="78" t="str">
        <f>'[2]Formato 1'!A2</f>
        <v>NOMBRE DEL ENTE PÚBLICO</v>
      </c>
      <c r="B2" s="79"/>
      <c r="C2" s="79"/>
      <c r="D2" s="79"/>
      <c r="E2" s="79"/>
      <c r="F2" s="79"/>
      <c r="G2" s="80"/>
    </row>
    <row r="3" spans="1:7" x14ac:dyDescent="0.25">
      <c r="A3" s="81" t="s">
        <v>9</v>
      </c>
      <c r="B3" s="82"/>
      <c r="C3" s="82"/>
      <c r="D3" s="82"/>
      <c r="E3" s="82"/>
      <c r="F3" s="82"/>
      <c r="G3" s="83"/>
    </row>
    <row r="4" spans="1:7" x14ac:dyDescent="0.25">
      <c r="A4" s="81" t="s">
        <v>165</v>
      </c>
      <c r="B4" s="82"/>
      <c r="C4" s="82"/>
      <c r="D4" s="82"/>
      <c r="E4" s="82"/>
      <c r="F4" s="82"/>
      <c r="G4" s="83"/>
    </row>
    <row r="5" spans="1:7" x14ac:dyDescent="0.25">
      <c r="A5" s="81" t="s">
        <v>166</v>
      </c>
      <c r="B5" s="82"/>
      <c r="C5" s="82"/>
      <c r="D5" s="82"/>
      <c r="E5" s="82"/>
      <c r="F5" s="82"/>
      <c r="G5" s="83"/>
    </row>
    <row r="6" spans="1:7" x14ac:dyDescent="0.25">
      <c r="A6" s="84" t="s">
        <v>0</v>
      </c>
      <c r="B6" s="85"/>
      <c r="C6" s="85"/>
      <c r="D6" s="85"/>
      <c r="E6" s="85"/>
      <c r="F6" s="85"/>
      <c r="G6" s="86"/>
    </row>
    <row r="7" spans="1:7" x14ac:dyDescent="0.25">
      <c r="A7" s="90" t="s">
        <v>1</v>
      </c>
      <c r="B7" s="90" t="s">
        <v>10</v>
      </c>
      <c r="C7" s="90"/>
      <c r="D7" s="90"/>
      <c r="E7" s="90"/>
      <c r="F7" s="90"/>
      <c r="G7" s="91" t="s">
        <v>11</v>
      </c>
    </row>
    <row r="8" spans="1:7" ht="30" x14ac:dyDescent="0.25">
      <c r="A8" s="90"/>
      <c r="B8" s="2" t="s">
        <v>4</v>
      </c>
      <c r="C8" s="2" t="s">
        <v>12</v>
      </c>
      <c r="D8" s="2" t="s">
        <v>13</v>
      </c>
      <c r="E8" s="2" t="s">
        <v>3</v>
      </c>
      <c r="F8" s="2" t="s">
        <v>14</v>
      </c>
      <c r="G8" s="90"/>
    </row>
    <row r="9" spans="1:7" x14ac:dyDescent="0.25">
      <c r="A9" s="7" t="s">
        <v>15</v>
      </c>
      <c r="B9" s="43">
        <f>B10+B18+B28+B38+B48+B58+B62+B71+B75+B84</f>
        <v>311810355.72000003</v>
      </c>
      <c r="C9" s="43">
        <f>C10+C18+C28+C38+C48+C58+C62+C71+C75</f>
        <v>147196782.95999998</v>
      </c>
      <c r="D9" s="43">
        <f t="shared" ref="D9:G9" si="0">D10+D18+D28+D38+D48+D58+D62+D71+D75</f>
        <v>459007138.68000001</v>
      </c>
      <c r="E9" s="43">
        <f t="shared" si="0"/>
        <v>118684146.27</v>
      </c>
      <c r="F9" s="43">
        <f t="shared" si="0"/>
        <v>116078488.97</v>
      </c>
      <c r="G9" s="43">
        <f t="shared" si="0"/>
        <v>340322992.41000003</v>
      </c>
    </row>
    <row r="10" spans="1:7" x14ac:dyDescent="0.25">
      <c r="A10" s="23" t="s">
        <v>16</v>
      </c>
      <c r="B10" s="44">
        <v>127629527.48000002</v>
      </c>
      <c r="C10" s="44">
        <v>0</v>
      </c>
      <c r="D10" s="44">
        <v>127629527.48000002</v>
      </c>
      <c r="E10" s="44">
        <v>53350084.590000004</v>
      </c>
      <c r="F10" s="44">
        <v>53350084.590000004</v>
      </c>
      <c r="G10" s="44">
        <v>74279442.890000015</v>
      </c>
    </row>
    <row r="11" spans="1:7" x14ac:dyDescent="0.25">
      <c r="A11" s="24" t="s">
        <v>17</v>
      </c>
      <c r="B11" s="58">
        <v>67268398.870000005</v>
      </c>
      <c r="C11" s="58">
        <v>720000</v>
      </c>
      <c r="D11" s="44">
        <v>67988398.870000005</v>
      </c>
      <c r="E11" s="58">
        <v>29890259.879999999</v>
      </c>
      <c r="F11" s="58">
        <v>29890259.879999999</v>
      </c>
      <c r="G11" s="44">
        <v>38098138.99000001</v>
      </c>
    </row>
    <row r="12" spans="1:7" x14ac:dyDescent="0.25">
      <c r="A12" s="24" t="s">
        <v>18</v>
      </c>
      <c r="B12" s="58">
        <v>308000</v>
      </c>
      <c r="C12" s="58">
        <v>340000</v>
      </c>
      <c r="D12" s="44">
        <v>648000</v>
      </c>
      <c r="E12" s="58">
        <v>337716.4</v>
      </c>
      <c r="F12" s="58">
        <v>337716.4</v>
      </c>
      <c r="G12" s="44">
        <v>310283.59999999998</v>
      </c>
    </row>
    <row r="13" spans="1:7" x14ac:dyDescent="0.25">
      <c r="A13" s="24" t="s">
        <v>19</v>
      </c>
      <c r="B13" s="58">
        <v>14740141.310000001</v>
      </c>
      <c r="C13" s="58">
        <v>114000</v>
      </c>
      <c r="D13" s="44">
        <v>14854141.310000001</v>
      </c>
      <c r="E13" s="58">
        <v>3332414.01</v>
      </c>
      <c r="F13" s="58">
        <v>3332414.01</v>
      </c>
      <c r="G13" s="44">
        <v>11521727.300000001</v>
      </c>
    </row>
    <row r="14" spans="1:7" x14ac:dyDescent="0.25">
      <c r="A14" s="24" t="s">
        <v>20</v>
      </c>
      <c r="B14" s="58">
        <v>23448707.710000001</v>
      </c>
      <c r="C14" s="58">
        <v>-360081</v>
      </c>
      <c r="D14" s="44">
        <v>23088626.710000001</v>
      </c>
      <c r="E14" s="58">
        <v>9744907.9100000001</v>
      </c>
      <c r="F14" s="58">
        <v>9744907.9100000001</v>
      </c>
      <c r="G14" s="44">
        <v>13343718.800000001</v>
      </c>
    </row>
    <row r="15" spans="1:7" x14ac:dyDescent="0.25">
      <c r="A15" s="24" t="s">
        <v>21</v>
      </c>
      <c r="B15" s="58">
        <v>21764279.59</v>
      </c>
      <c r="C15" s="58">
        <v>-813919</v>
      </c>
      <c r="D15" s="44">
        <v>20950360.59</v>
      </c>
      <c r="E15" s="58">
        <v>10044786.390000001</v>
      </c>
      <c r="F15" s="58">
        <v>10044786.390000001</v>
      </c>
      <c r="G15" s="44">
        <v>10905574.199999999</v>
      </c>
    </row>
    <row r="16" spans="1:7" x14ac:dyDescent="0.25">
      <c r="A16" s="24" t="s">
        <v>22</v>
      </c>
      <c r="B16" s="58">
        <v>100000</v>
      </c>
      <c r="C16" s="58">
        <v>0</v>
      </c>
      <c r="D16" s="44">
        <v>100000</v>
      </c>
      <c r="E16" s="58">
        <v>0</v>
      </c>
      <c r="F16" s="58">
        <v>0</v>
      </c>
      <c r="G16" s="44">
        <v>100000</v>
      </c>
    </row>
    <row r="17" spans="1:7" x14ac:dyDescent="0.25">
      <c r="A17" s="24" t="s">
        <v>23</v>
      </c>
      <c r="B17" s="44">
        <v>0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</row>
    <row r="18" spans="1:7" x14ac:dyDescent="0.25">
      <c r="A18" s="23" t="s">
        <v>24</v>
      </c>
      <c r="B18" s="44">
        <v>60222962</v>
      </c>
      <c r="C18" s="44">
        <v>13841773.77</v>
      </c>
      <c r="D18" s="44">
        <v>74064735.770000011</v>
      </c>
      <c r="E18" s="44">
        <v>9007072.6400000006</v>
      </c>
      <c r="F18" s="44">
        <v>8853375.3399999999</v>
      </c>
      <c r="G18" s="44">
        <v>65057663.129999995</v>
      </c>
    </row>
    <row r="19" spans="1:7" x14ac:dyDescent="0.25">
      <c r="A19" s="24" t="s">
        <v>25</v>
      </c>
      <c r="B19" s="58">
        <v>3560812</v>
      </c>
      <c r="C19" s="58">
        <v>-72350</v>
      </c>
      <c r="D19" s="44">
        <v>3488462</v>
      </c>
      <c r="E19" s="58">
        <v>835784.95</v>
      </c>
      <c r="F19" s="58">
        <v>835784.95</v>
      </c>
      <c r="G19" s="44">
        <v>2652677.0499999998</v>
      </c>
    </row>
    <row r="20" spans="1:7" x14ac:dyDescent="0.25">
      <c r="A20" s="24" t="s">
        <v>26</v>
      </c>
      <c r="B20" s="58">
        <v>250000</v>
      </c>
      <c r="C20" s="58">
        <v>0</v>
      </c>
      <c r="D20" s="44">
        <v>250000</v>
      </c>
      <c r="E20" s="58">
        <v>123589.47</v>
      </c>
      <c r="F20" s="58">
        <v>123589.47</v>
      </c>
      <c r="G20" s="44">
        <v>126410.53</v>
      </c>
    </row>
    <row r="21" spans="1:7" x14ac:dyDescent="0.25">
      <c r="A21" s="24" t="s">
        <v>27</v>
      </c>
      <c r="B21" s="58">
        <v>395000</v>
      </c>
      <c r="C21" s="58">
        <v>0</v>
      </c>
      <c r="D21" s="44">
        <v>395000</v>
      </c>
      <c r="E21" s="58">
        <v>72631</v>
      </c>
      <c r="F21" s="58">
        <v>72631</v>
      </c>
      <c r="G21" s="44">
        <v>322369</v>
      </c>
    </row>
    <row r="22" spans="1:7" x14ac:dyDescent="0.25">
      <c r="A22" s="24" t="s">
        <v>28</v>
      </c>
      <c r="B22" s="58">
        <v>32286450</v>
      </c>
      <c r="C22" s="58">
        <v>13056340.609999999</v>
      </c>
      <c r="D22" s="44">
        <v>45342790.609999999</v>
      </c>
      <c r="E22" s="58">
        <v>3249274.18</v>
      </c>
      <c r="F22" s="58">
        <v>3100767.53</v>
      </c>
      <c r="G22" s="44">
        <v>42093516.43</v>
      </c>
    </row>
    <row r="23" spans="1:7" x14ac:dyDescent="0.25">
      <c r="A23" s="24" t="s">
        <v>29</v>
      </c>
      <c r="B23" s="58">
        <v>2608000</v>
      </c>
      <c r="C23" s="58">
        <v>109616</v>
      </c>
      <c r="D23" s="44">
        <v>2717616</v>
      </c>
      <c r="E23" s="58">
        <v>110929</v>
      </c>
      <c r="F23" s="58">
        <v>110929</v>
      </c>
      <c r="G23" s="44">
        <v>2606687</v>
      </c>
    </row>
    <row r="24" spans="1:7" x14ac:dyDescent="0.25">
      <c r="A24" s="24" t="s">
        <v>30</v>
      </c>
      <c r="B24" s="58">
        <v>9320750</v>
      </c>
      <c r="C24" s="58">
        <v>8543.59</v>
      </c>
      <c r="D24" s="44">
        <v>9329293.5899999999</v>
      </c>
      <c r="E24" s="58">
        <v>4037431.39</v>
      </c>
      <c r="F24" s="58">
        <v>4032240.74</v>
      </c>
      <c r="G24" s="44">
        <v>5291862.1999999993</v>
      </c>
    </row>
    <row r="25" spans="1:7" x14ac:dyDescent="0.25">
      <c r="A25" s="24" t="s">
        <v>31</v>
      </c>
      <c r="B25" s="58">
        <v>3784450</v>
      </c>
      <c r="C25" s="58">
        <v>0</v>
      </c>
      <c r="D25" s="44">
        <v>3784450</v>
      </c>
      <c r="E25" s="58">
        <v>18300</v>
      </c>
      <c r="F25" s="58">
        <v>18300</v>
      </c>
      <c r="G25" s="44">
        <v>3766150</v>
      </c>
    </row>
    <row r="26" spans="1:7" x14ac:dyDescent="0.25">
      <c r="A26" s="24" t="s">
        <v>32</v>
      </c>
      <c r="B26" s="44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</row>
    <row r="27" spans="1:7" x14ac:dyDescent="0.25">
      <c r="A27" s="24" t="s">
        <v>33</v>
      </c>
      <c r="B27" s="58">
        <v>8017500</v>
      </c>
      <c r="C27" s="58">
        <v>739623.57</v>
      </c>
      <c r="D27" s="44">
        <v>8757123.5700000003</v>
      </c>
      <c r="E27" s="58">
        <v>559132.65</v>
      </c>
      <c r="F27" s="58">
        <v>559132.65</v>
      </c>
      <c r="G27" s="44">
        <v>8197990.9199999999</v>
      </c>
    </row>
    <row r="28" spans="1:7" x14ac:dyDescent="0.25">
      <c r="A28" s="23" t="s">
        <v>34</v>
      </c>
      <c r="B28" s="44">
        <v>104041144.11</v>
      </c>
      <c r="C28" s="44">
        <v>9292088.3900000006</v>
      </c>
      <c r="D28" s="44">
        <v>113333232.5</v>
      </c>
      <c r="E28" s="44">
        <v>36165570.129999995</v>
      </c>
      <c r="F28" s="44">
        <v>33713610.129999995</v>
      </c>
      <c r="G28" s="44">
        <v>77167662.370000005</v>
      </c>
    </row>
    <row r="29" spans="1:7" x14ac:dyDescent="0.25">
      <c r="A29" s="24" t="s">
        <v>35</v>
      </c>
      <c r="B29" s="58">
        <v>38056000</v>
      </c>
      <c r="C29" s="58">
        <v>0</v>
      </c>
      <c r="D29" s="44">
        <v>38056000</v>
      </c>
      <c r="E29" s="58">
        <v>15516310.619999999</v>
      </c>
      <c r="F29" s="58">
        <v>15516310.619999999</v>
      </c>
      <c r="G29" s="44">
        <v>22539689.380000003</v>
      </c>
    </row>
    <row r="30" spans="1:7" x14ac:dyDescent="0.25">
      <c r="A30" s="24" t="s">
        <v>36</v>
      </c>
      <c r="B30" s="58">
        <v>1906000</v>
      </c>
      <c r="C30" s="58">
        <v>59347.839999999997</v>
      </c>
      <c r="D30" s="44">
        <v>1965347.8400000001</v>
      </c>
      <c r="E30" s="58">
        <v>598273.65</v>
      </c>
      <c r="F30" s="58">
        <v>598273.65</v>
      </c>
      <c r="G30" s="44">
        <v>1367074.19</v>
      </c>
    </row>
    <row r="31" spans="1:7" x14ac:dyDescent="0.25">
      <c r="A31" s="24" t="s">
        <v>37</v>
      </c>
      <c r="B31" s="58">
        <v>17430000</v>
      </c>
      <c r="C31" s="58">
        <v>5546028.7999999998</v>
      </c>
      <c r="D31" s="44">
        <v>22976028.800000001</v>
      </c>
      <c r="E31" s="58">
        <v>4739861.3099999996</v>
      </c>
      <c r="F31" s="58">
        <v>4739861.3099999996</v>
      </c>
      <c r="G31" s="44">
        <v>18236167.490000002</v>
      </c>
    </row>
    <row r="32" spans="1:7" x14ac:dyDescent="0.25">
      <c r="A32" s="24" t="s">
        <v>38</v>
      </c>
      <c r="B32" s="58">
        <v>3338000</v>
      </c>
      <c r="C32" s="58">
        <v>100000</v>
      </c>
      <c r="D32" s="44">
        <v>3438000</v>
      </c>
      <c r="E32" s="58">
        <v>1173000.8999999999</v>
      </c>
      <c r="F32" s="58">
        <v>1173000.8999999999</v>
      </c>
      <c r="G32" s="44">
        <v>2264999.1</v>
      </c>
    </row>
    <row r="33" spans="1:7" ht="14.45" customHeight="1" x14ac:dyDescent="0.25">
      <c r="A33" s="24" t="s">
        <v>39</v>
      </c>
      <c r="B33" s="58">
        <v>19186625</v>
      </c>
      <c r="C33" s="58">
        <v>3778306.75</v>
      </c>
      <c r="D33" s="44">
        <v>22964931.75</v>
      </c>
      <c r="E33" s="58">
        <v>5949367.4000000004</v>
      </c>
      <c r="F33" s="58">
        <v>5949367.4000000004</v>
      </c>
      <c r="G33" s="44">
        <v>17015564.350000001</v>
      </c>
    </row>
    <row r="34" spans="1:7" ht="14.45" customHeight="1" x14ac:dyDescent="0.25">
      <c r="A34" s="24" t="s">
        <v>40</v>
      </c>
      <c r="B34" s="58">
        <v>3165000</v>
      </c>
      <c r="C34" s="58">
        <v>-200000</v>
      </c>
      <c r="D34" s="44">
        <v>2965000</v>
      </c>
      <c r="E34" s="58">
        <v>545669.29</v>
      </c>
      <c r="F34" s="58">
        <v>545669.29</v>
      </c>
      <c r="G34" s="44">
        <v>2419330.71</v>
      </c>
    </row>
    <row r="35" spans="1:7" ht="14.45" customHeight="1" x14ac:dyDescent="0.25">
      <c r="A35" s="24" t="s">
        <v>41</v>
      </c>
      <c r="B35" s="58">
        <v>621500</v>
      </c>
      <c r="C35" s="58">
        <v>-40000</v>
      </c>
      <c r="D35" s="44">
        <v>581500</v>
      </c>
      <c r="E35" s="58">
        <v>12620.57</v>
      </c>
      <c r="F35" s="58">
        <v>12620.57</v>
      </c>
      <c r="G35" s="44">
        <v>568879.43000000005</v>
      </c>
    </row>
    <row r="36" spans="1:7" ht="14.45" customHeight="1" x14ac:dyDescent="0.25">
      <c r="A36" s="24" t="s">
        <v>42</v>
      </c>
      <c r="B36" s="58">
        <v>315000</v>
      </c>
      <c r="C36" s="58">
        <v>-70000</v>
      </c>
      <c r="D36" s="44">
        <v>245000</v>
      </c>
      <c r="E36" s="58">
        <v>11754</v>
      </c>
      <c r="F36" s="58">
        <v>11754</v>
      </c>
      <c r="G36" s="44">
        <v>233246</v>
      </c>
    </row>
    <row r="37" spans="1:7" ht="14.45" customHeight="1" x14ac:dyDescent="0.25">
      <c r="A37" s="24" t="s">
        <v>43</v>
      </c>
      <c r="B37" s="58">
        <v>20023019.109999999</v>
      </c>
      <c r="C37" s="58">
        <v>118405</v>
      </c>
      <c r="D37" s="44">
        <v>20141424.109999999</v>
      </c>
      <c r="E37" s="58">
        <v>7618712.3899999997</v>
      </c>
      <c r="F37" s="58">
        <v>5166752.3899999997</v>
      </c>
      <c r="G37" s="44">
        <v>12522711.719999999</v>
      </c>
    </row>
    <row r="38" spans="1:7" x14ac:dyDescent="0.25">
      <c r="A38" s="23" t="s">
        <v>44</v>
      </c>
      <c r="B38" s="44">
        <v>100000</v>
      </c>
      <c r="C38" s="44">
        <v>0</v>
      </c>
      <c r="D38" s="44">
        <v>100000</v>
      </c>
      <c r="E38" s="44">
        <v>0</v>
      </c>
      <c r="F38" s="44">
        <v>0</v>
      </c>
      <c r="G38" s="44">
        <v>100000</v>
      </c>
    </row>
    <row r="39" spans="1:7" x14ac:dyDescent="0.25">
      <c r="A39" s="24" t="s">
        <v>45</v>
      </c>
      <c r="B39" s="44">
        <v>0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</row>
    <row r="40" spans="1:7" x14ac:dyDescent="0.25">
      <c r="A40" s="24" t="s">
        <v>46</v>
      </c>
      <c r="B40" s="44">
        <v>0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</row>
    <row r="41" spans="1:7" x14ac:dyDescent="0.25">
      <c r="A41" s="24" t="s">
        <v>47</v>
      </c>
      <c r="B41" s="44">
        <v>0</v>
      </c>
      <c r="C41" s="44">
        <v>0</v>
      </c>
      <c r="D41" s="44">
        <v>0</v>
      </c>
      <c r="E41" s="44">
        <v>0</v>
      </c>
      <c r="F41" s="44">
        <v>0</v>
      </c>
      <c r="G41" s="44">
        <v>0</v>
      </c>
    </row>
    <row r="42" spans="1:7" x14ac:dyDescent="0.25">
      <c r="A42" s="24" t="s">
        <v>48</v>
      </c>
      <c r="B42" s="58">
        <v>100000</v>
      </c>
      <c r="C42" s="58">
        <v>0</v>
      </c>
      <c r="D42" s="44">
        <v>100000</v>
      </c>
      <c r="E42" s="58">
        <v>0</v>
      </c>
      <c r="F42" s="58">
        <v>0</v>
      </c>
      <c r="G42" s="44">
        <v>100000</v>
      </c>
    </row>
    <row r="43" spans="1:7" x14ac:dyDescent="0.25">
      <c r="A43" s="24" t="s">
        <v>49</v>
      </c>
      <c r="B43" s="44">
        <v>0</v>
      </c>
      <c r="C43" s="44">
        <v>0</v>
      </c>
      <c r="D43" s="44">
        <v>0</v>
      </c>
      <c r="E43" s="44">
        <v>0</v>
      </c>
      <c r="F43" s="44">
        <v>0</v>
      </c>
      <c r="G43" s="44">
        <v>0</v>
      </c>
    </row>
    <row r="44" spans="1:7" x14ac:dyDescent="0.25">
      <c r="A44" s="24" t="s">
        <v>50</v>
      </c>
      <c r="B44" s="44">
        <v>0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</row>
    <row r="45" spans="1:7" x14ac:dyDescent="0.25">
      <c r="A45" s="24" t="s">
        <v>51</v>
      </c>
      <c r="B45" s="44">
        <v>0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</row>
    <row r="46" spans="1:7" x14ac:dyDescent="0.25">
      <c r="A46" s="24" t="s">
        <v>52</v>
      </c>
      <c r="B46" s="44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</row>
    <row r="47" spans="1:7" x14ac:dyDescent="0.25">
      <c r="A47" s="24" t="s">
        <v>53</v>
      </c>
      <c r="B47" s="44">
        <v>0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</row>
    <row r="48" spans="1:7" x14ac:dyDescent="0.25">
      <c r="A48" s="23" t="s">
        <v>54</v>
      </c>
      <c r="B48" s="44">
        <v>6099382.0099999998</v>
      </c>
      <c r="C48" s="44">
        <v>45430000</v>
      </c>
      <c r="D48" s="44">
        <v>51529382.009999998</v>
      </c>
      <c r="E48" s="44">
        <v>1682878.67</v>
      </c>
      <c r="F48" s="44">
        <v>1682878.67</v>
      </c>
      <c r="G48" s="44">
        <v>49846503.339999996</v>
      </c>
    </row>
    <row r="49" spans="1:7" x14ac:dyDescent="0.25">
      <c r="A49" s="24" t="s">
        <v>55</v>
      </c>
      <c r="B49" s="58">
        <v>820000</v>
      </c>
      <c r="C49" s="58">
        <v>4230000</v>
      </c>
      <c r="D49" s="44">
        <v>5050000</v>
      </c>
      <c r="E49" s="58">
        <v>14701.72</v>
      </c>
      <c r="F49" s="58">
        <v>14701.72</v>
      </c>
      <c r="G49" s="44">
        <v>5035298.28</v>
      </c>
    </row>
    <row r="50" spans="1:7" x14ac:dyDescent="0.25">
      <c r="A50" s="24" t="s">
        <v>56</v>
      </c>
      <c r="B50" s="58">
        <v>295000</v>
      </c>
      <c r="C50" s="58">
        <v>0</v>
      </c>
      <c r="D50" s="44">
        <v>295000</v>
      </c>
      <c r="E50" s="58">
        <v>0</v>
      </c>
      <c r="F50" s="58">
        <v>0</v>
      </c>
      <c r="G50" s="44">
        <v>295000</v>
      </c>
    </row>
    <row r="51" spans="1:7" x14ac:dyDescent="0.25">
      <c r="A51" s="24" t="s">
        <v>57</v>
      </c>
      <c r="B51" s="58">
        <v>85000</v>
      </c>
      <c r="C51" s="58">
        <v>0</v>
      </c>
      <c r="D51" s="44">
        <v>85000</v>
      </c>
      <c r="E51" s="58">
        <v>0</v>
      </c>
      <c r="F51" s="58">
        <v>0</v>
      </c>
      <c r="G51" s="44">
        <v>85000</v>
      </c>
    </row>
    <row r="52" spans="1:7" x14ac:dyDescent="0.25">
      <c r="A52" s="24" t="s">
        <v>58</v>
      </c>
      <c r="B52" s="58">
        <v>425250</v>
      </c>
      <c r="C52" s="58">
        <v>3500000</v>
      </c>
      <c r="D52" s="44">
        <v>3925250</v>
      </c>
      <c r="E52" s="58">
        <v>0</v>
      </c>
      <c r="F52" s="58">
        <v>0</v>
      </c>
      <c r="G52" s="44">
        <v>3925250</v>
      </c>
    </row>
    <row r="53" spans="1:7" x14ac:dyDescent="0.25">
      <c r="A53" s="24" t="s">
        <v>59</v>
      </c>
      <c r="B53" s="44">
        <v>0</v>
      </c>
      <c r="C53" s="44">
        <v>0</v>
      </c>
      <c r="D53" s="44">
        <v>0</v>
      </c>
      <c r="E53" s="44">
        <v>0</v>
      </c>
      <c r="F53" s="44">
        <v>0</v>
      </c>
      <c r="G53" s="44">
        <v>0</v>
      </c>
    </row>
    <row r="54" spans="1:7" x14ac:dyDescent="0.25">
      <c r="A54" s="24" t="s">
        <v>60</v>
      </c>
      <c r="B54" s="58">
        <v>2452500</v>
      </c>
      <c r="C54" s="58">
        <v>27900000</v>
      </c>
      <c r="D54" s="44">
        <v>30352500</v>
      </c>
      <c r="E54" s="58">
        <v>1668176.95</v>
      </c>
      <c r="F54" s="58">
        <v>1668176.95</v>
      </c>
      <c r="G54" s="44">
        <v>28684323.050000001</v>
      </c>
    </row>
    <row r="55" spans="1:7" x14ac:dyDescent="0.25">
      <c r="A55" s="24" t="s">
        <v>61</v>
      </c>
      <c r="B55" s="44">
        <v>0</v>
      </c>
      <c r="C55" s="44">
        <v>0</v>
      </c>
      <c r="D55" s="44">
        <v>0</v>
      </c>
      <c r="E55" s="44">
        <v>0</v>
      </c>
      <c r="F55" s="44">
        <v>0</v>
      </c>
      <c r="G55" s="44">
        <v>0</v>
      </c>
    </row>
    <row r="56" spans="1:7" x14ac:dyDescent="0.25">
      <c r="A56" s="24" t="s">
        <v>62</v>
      </c>
      <c r="B56" s="58">
        <v>100000</v>
      </c>
      <c r="C56" s="58">
        <v>0</v>
      </c>
      <c r="D56" s="44">
        <v>100000</v>
      </c>
      <c r="E56" s="58">
        <v>0</v>
      </c>
      <c r="F56" s="58">
        <v>0</v>
      </c>
      <c r="G56" s="44">
        <v>100000</v>
      </c>
    </row>
    <row r="57" spans="1:7" x14ac:dyDescent="0.25">
      <c r="A57" s="24" t="s">
        <v>63</v>
      </c>
      <c r="B57" s="58">
        <v>1921632.01</v>
      </c>
      <c r="C57" s="58">
        <v>9800000</v>
      </c>
      <c r="D57" s="44">
        <v>11721632.01</v>
      </c>
      <c r="E57" s="58">
        <v>0</v>
      </c>
      <c r="F57" s="58">
        <v>0</v>
      </c>
      <c r="G57" s="44">
        <v>11721632.01</v>
      </c>
    </row>
    <row r="58" spans="1:7" x14ac:dyDescent="0.25">
      <c r="A58" s="23" t="s">
        <v>64</v>
      </c>
      <c r="B58" s="44">
        <v>13500000</v>
      </c>
      <c r="C58" s="44">
        <v>78832920.799999997</v>
      </c>
      <c r="D58" s="44">
        <v>92332920.799999997</v>
      </c>
      <c r="E58" s="44">
        <v>18478540.239999998</v>
      </c>
      <c r="F58" s="44">
        <v>18478540.239999998</v>
      </c>
      <c r="G58" s="44">
        <v>73854380.560000002</v>
      </c>
    </row>
    <row r="59" spans="1:7" x14ac:dyDescent="0.25">
      <c r="A59" s="24" t="s">
        <v>65</v>
      </c>
      <c r="B59" s="58">
        <v>13000000</v>
      </c>
      <c r="C59" s="58">
        <v>60957457.409999996</v>
      </c>
      <c r="D59" s="44">
        <v>73957457.409999996</v>
      </c>
      <c r="E59" s="58">
        <v>15769183.939999999</v>
      </c>
      <c r="F59" s="58">
        <v>15769183.939999999</v>
      </c>
      <c r="G59" s="44">
        <v>58188273.469999999</v>
      </c>
    </row>
    <row r="60" spans="1:7" x14ac:dyDescent="0.25">
      <c r="A60" s="24" t="s">
        <v>66</v>
      </c>
      <c r="B60" s="58">
        <v>500000</v>
      </c>
      <c r="C60" s="58">
        <v>17875463.390000001</v>
      </c>
      <c r="D60" s="44">
        <v>18375463.390000001</v>
      </c>
      <c r="E60" s="58">
        <v>2709356.3</v>
      </c>
      <c r="F60" s="58">
        <v>2709356.3</v>
      </c>
      <c r="G60" s="44">
        <v>15666107.09</v>
      </c>
    </row>
    <row r="61" spans="1:7" x14ac:dyDescent="0.25">
      <c r="A61" s="24" t="s">
        <v>67</v>
      </c>
      <c r="B61" s="44">
        <v>0</v>
      </c>
      <c r="C61" s="44">
        <v>0</v>
      </c>
      <c r="D61" s="44">
        <v>0</v>
      </c>
      <c r="E61" s="44">
        <v>0</v>
      </c>
      <c r="F61" s="44">
        <v>0</v>
      </c>
      <c r="G61" s="44">
        <v>0</v>
      </c>
    </row>
    <row r="62" spans="1:7" x14ac:dyDescent="0.25">
      <c r="A62" s="23" t="s">
        <v>68</v>
      </c>
      <c r="B62" s="44">
        <v>217340.12</v>
      </c>
      <c r="C62" s="44">
        <v>-200000</v>
      </c>
      <c r="D62" s="44">
        <v>17340.119999999995</v>
      </c>
      <c r="E62" s="44">
        <v>0</v>
      </c>
      <c r="F62" s="44">
        <v>0</v>
      </c>
      <c r="G62" s="44">
        <v>17340.119999999995</v>
      </c>
    </row>
    <row r="63" spans="1:7" x14ac:dyDescent="0.25">
      <c r="A63" s="24" t="s">
        <v>69</v>
      </c>
      <c r="B63" s="44">
        <v>0</v>
      </c>
      <c r="C63" s="44">
        <v>0</v>
      </c>
      <c r="D63" s="44">
        <v>0</v>
      </c>
      <c r="E63" s="44">
        <v>0</v>
      </c>
      <c r="F63" s="44">
        <v>0</v>
      </c>
      <c r="G63" s="44">
        <v>0</v>
      </c>
    </row>
    <row r="64" spans="1:7" x14ac:dyDescent="0.25">
      <c r="A64" s="24" t="s">
        <v>70</v>
      </c>
      <c r="B64" s="44">
        <v>0</v>
      </c>
      <c r="C64" s="44">
        <v>0</v>
      </c>
      <c r="D64" s="44">
        <v>0</v>
      </c>
      <c r="E64" s="44">
        <v>0</v>
      </c>
      <c r="F64" s="44">
        <v>0</v>
      </c>
      <c r="G64" s="44">
        <v>0</v>
      </c>
    </row>
    <row r="65" spans="1:7" x14ac:dyDescent="0.25">
      <c r="A65" s="24" t="s">
        <v>71</v>
      </c>
      <c r="B65" s="44">
        <v>0</v>
      </c>
      <c r="C65" s="44">
        <v>0</v>
      </c>
      <c r="D65" s="44">
        <v>0</v>
      </c>
      <c r="E65" s="44">
        <v>0</v>
      </c>
      <c r="F65" s="44">
        <v>0</v>
      </c>
      <c r="G65" s="44">
        <v>0</v>
      </c>
    </row>
    <row r="66" spans="1:7" x14ac:dyDescent="0.25">
      <c r="A66" s="24" t="s">
        <v>72</v>
      </c>
      <c r="B66" s="44">
        <v>0</v>
      </c>
      <c r="C66" s="44">
        <v>0</v>
      </c>
      <c r="D66" s="44">
        <v>0</v>
      </c>
      <c r="E66" s="44">
        <v>0</v>
      </c>
      <c r="F66" s="44">
        <v>0</v>
      </c>
      <c r="G66" s="44">
        <v>0</v>
      </c>
    </row>
    <row r="67" spans="1:7" x14ac:dyDescent="0.25">
      <c r="A67" s="24" t="s">
        <v>73</v>
      </c>
      <c r="B67" s="44">
        <v>0</v>
      </c>
      <c r="C67" s="44">
        <v>0</v>
      </c>
      <c r="D67" s="44">
        <v>0</v>
      </c>
      <c r="E67" s="44">
        <v>0</v>
      </c>
      <c r="F67" s="44">
        <v>0</v>
      </c>
      <c r="G67" s="44">
        <v>0</v>
      </c>
    </row>
    <row r="68" spans="1:7" x14ac:dyDescent="0.25">
      <c r="A68" s="24" t="s">
        <v>74</v>
      </c>
      <c r="B68" s="44">
        <v>0</v>
      </c>
      <c r="C68" s="44">
        <v>0</v>
      </c>
      <c r="D68" s="44">
        <v>0</v>
      </c>
      <c r="E68" s="44">
        <v>0</v>
      </c>
      <c r="F68" s="44">
        <v>0</v>
      </c>
      <c r="G68" s="44">
        <v>0</v>
      </c>
    </row>
    <row r="69" spans="1:7" x14ac:dyDescent="0.25">
      <c r="A69" s="24" t="s">
        <v>75</v>
      </c>
      <c r="B69" s="44">
        <v>0</v>
      </c>
      <c r="C69" s="44">
        <v>0</v>
      </c>
      <c r="D69" s="44">
        <v>0</v>
      </c>
      <c r="E69" s="44">
        <v>0</v>
      </c>
      <c r="F69" s="44">
        <v>0</v>
      </c>
      <c r="G69" s="44">
        <v>0</v>
      </c>
    </row>
    <row r="70" spans="1:7" x14ac:dyDescent="0.25">
      <c r="A70" s="24" t="s">
        <v>76</v>
      </c>
      <c r="B70" s="58">
        <v>217340.12</v>
      </c>
      <c r="C70" s="58">
        <v>-200000</v>
      </c>
      <c r="D70" s="44">
        <v>17340.119999999995</v>
      </c>
      <c r="E70" s="58">
        <v>0</v>
      </c>
      <c r="F70" s="58">
        <v>0</v>
      </c>
      <c r="G70" s="44">
        <v>17340.119999999995</v>
      </c>
    </row>
    <row r="71" spans="1:7" x14ac:dyDescent="0.25">
      <c r="A71" s="23" t="s">
        <v>77</v>
      </c>
      <c r="B71" s="44">
        <v>0</v>
      </c>
      <c r="C71" s="44">
        <v>0</v>
      </c>
      <c r="D71" s="44">
        <v>0</v>
      </c>
      <c r="E71" s="44">
        <v>0</v>
      </c>
      <c r="F71" s="44">
        <v>0</v>
      </c>
      <c r="G71" s="44">
        <v>0</v>
      </c>
    </row>
    <row r="72" spans="1:7" x14ac:dyDescent="0.25">
      <c r="A72" s="24" t="s">
        <v>78</v>
      </c>
      <c r="B72" s="44">
        <v>0</v>
      </c>
      <c r="C72" s="44">
        <v>0</v>
      </c>
      <c r="D72" s="44">
        <v>0</v>
      </c>
      <c r="E72" s="44">
        <v>0</v>
      </c>
      <c r="F72" s="44">
        <v>0</v>
      </c>
      <c r="G72" s="44">
        <v>0</v>
      </c>
    </row>
    <row r="73" spans="1:7" x14ac:dyDescent="0.25">
      <c r="A73" s="24" t="s">
        <v>79</v>
      </c>
      <c r="B73" s="44">
        <v>0</v>
      </c>
      <c r="C73" s="44">
        <v>0</v>
      </c>
      <c r="D73" s="44">
        <v>0</v>
      </c>
      <c r="E73" s="44">
        <v>0</v>
      </c>
      <c r="F73" s="44">
        <v>0</v>
      </c>
      <c r="G73" s="44">
        <v>0</v>
      </c>
    </row>
    <row r="74" spans="1:7" x14ac:dyDescent="0.25">
      <c r="A74" s="24" t="s">
        <v>80</v>
      </c>
      <c r="B74" s="44">
        <v>0</v>
      </c>
      <c r="C74" s="44">
        <v>0</v>
      </c>
      <c r="D74" s="44">
        <v>0</v>
      </c>
      <c r="E74" s="44">
        <v>0</v>
      </c>
      <c r="F74" s="44">
        <v>0</v>
      </c>
      <c r="G74" s="44">
        <v>0</v>
      </c>
    </row>
    <row r="75" spans="1:7" x14ac:dyDescent="0.25">
      <c r="A75" s="23" t="s">
        <v>81</v>
      </c>
      <c r="B75" s="44">
        <v>0</v>
      </c>
      <c r="C75" s="44">
        <v>0</v>
      </c>
      <c r="D75" s="44">
        <v>0</v>
      </c>
      <c r="E75" s="44">
        <v>0</v>
      </c>
      <c r="F75" s="44">
        <v>0</v>
      </c>
      <c r="G75" s="44">
        <v>0</v>
      </c>
    </row>
    <row r="76" spans="1:7" x14ac:dyDescent="0.25">
      <c r="A76" s="24" t="s">
        <v>82</v>
      </c>
      <c r="B76" s="44">
        <v>0</v>
      </c>
      <c r="C76" s="44">
        <v>0</v>
      </c>
      <c r="D76" s="44">
        <v>0</v>
      </c>
      <c r="E76" s="44">
        <v>0</v>
      </c>
      <c r="F76" s="44">
        <v>0</v>
      </c>
      <c r="G76" s="44">
        <v>0</v>
      </c>
    </row>
    <row r="77" spans="1:7" x14ac:dyDescent="0.25">
      <c r="A77" s="24" t="s">
        <v>83</v>
      </c>
      <c r="B77" s="44">
        <v>0</v>
      </c>
      <c r="C77" s="44">
        <v>0</v>
      </c>
      <c r="D77" s="44">
        <v>0</v>
      </c>
      <c r="E77" s="44">
        <v>0</v>
      </c>
      <c r="F77" s="44">
        <v>0</v>
      </c>
      <c r="G77" s="44">
        <v>0</v>
      </c>
    </row>
    <row r="78" spans="1:7" x14ac:dyDescent="0.25">
      <c r="A78" s="24" t="s">
        <v>84</v>
      </c>
      <c r="B78" s="44">
        <v>0</v>
      </c>
      <c r="C78" s="44">
        <v>0</v>
      </c>
      <c r="D78" s="44">
        <v>0</v>
      </c>
      <c r="E78" s="44">
        <v>0</v>
      </c>
      <c r="F78" s="44">
        <v>0</v>
      </c>
      <c r="G78" s="44">
        <v>0</v>
      </c>
    </row>
    <row r="79" spans="1:7" x14ac:dyDescent="0.25">
      <c r="A79" s="24" t="s">
        <v>85</v>
      </c>
      <c r="B79" s="44">
        <v>0</v>
      </c>
      <c r="C79" s="44">
        <v>0</v>
      </c>
      <c r="D79" s="44">
        <v>0</v>
      </c>
      <c r="E79" s="44">
        <v>0</v>
      </c>
      <c r="F79" s="44">
        <v>0</v>
      </c>
      <c r="G79" s="44">
        <v>0</v>
      </c>
    </row>
    <row r="80" spans="1:7" x14ac:dyDescent="0.25">
      <c r="A80" s="24" t="s">
        <v>86</v>
      </c>
      <c r="B80" s="44">
        <v>0</v>
      </c>
      <c r="C80" s="44">
        <v>0</v>
      </c>
      <c r="D80" s="44">
        <v>0</v>
      </c>
      <c r="E80" s="44">
        <v>0</v>
      </c>
      <c r="F80" s="44">
        <v>0</v>
      </c>
      <c r="G80" s="44">
        <v>0</v>
      </c>
    </row>
    <row r="81" spans="1:7" x14ac:dyDescent="0.25">
      <c r="A81" s="24" t="s">
        <v>87</v>
      </c>
      <c r="B81" s="44">
        <v>0</v>
      </c>
      <c r="C81" s="44">
        <v>0</v>
      </c>
      <c r="D81" s="44">
        <v>0</v>
      </c>
      <c r="E81" s="44">
        <v>0</v>
      </c>
      <c r="F81" s="44">
        <v>0</v>
      </c>
      <c r="G81" s="44">
        <v>0</v>
      </c>
    </row>
    <row r="82" spans="1:7" x14ac:dyDescent="0.25">
      <c r="A82" s="24" t="s">
        <v>88</v>
      </c>
      <c r="B82" s="44">
        <v>0</v>
      </c>
      <c r="C82" s="44">
        <v>0</v>
      </c>
      <c r="D82" s="44">
        <v>0</v>
      </c>
      <c r="E82" s="44">
        <v>0</v>
      </c>
      <c r="F82" s="44">
        <v>0</v>
      </c>
      <c r="G82" s="44">
        <v>0</v>
      </c>
    </row>
    <row r="83" spans="1:7" x14ac:dyDescent="0.25">
      <c r="A83" s="25"/>
      <c r="B83" s="46"/>
      <c r="C83" s="46"/>
      <c r="D83" s="46"/>
      <c r="E83" s="46"/>
      <c r="F83" s="46"/>
      <c r="G83" s="46"/>
    </row>
    <row r="84" spans="1:7" x14ac:dyDescent="0.25">
      <c r="A84" s="8" t="s">
        <v>89</v>
      </c>
      <c r="B84" s="47">
        <f>B85+B93+B103+B113+B123+B133+B137+B146+B150</f>
        <v>0</v>
      </c>
      <c r="C84" s="47">
        <f t="shared" ref="C84:G84" si="1">C85+C93+C103+C113+C123+C133+C137+C146+C150</f>
        <v>3015321.2</v>
      </c>
      <c r="D84" s="47">
        <f t="shared" si="1"/>
        <v>3015321.2</v>
      </c>
      <c r="E84" s="47">
        <f t="shared" si="1"/>
        <v>2793602.68</v>
      </c>
      <c r="F84" s="47">
        <f t="shared" si="1"/>
        <v>2793602.68</v>
      </c>
      <c r="G84" s="47">
        <f t="shared" si="1"/>
        <v>221718.52000000002</v>
      </c>
    </row>
    <row r="85" spans="1:7" x14ac:dyDescent="0.25">
      <c r="A85" s="23" t="s">
        <v>16</v>
      </c>
      <c r="B85" s="45">
        <v>0</v>
      </c>
      <c r="C85" s="45">
        <v>0</v>
      </c>
      <c r="D85" s="45">
        <v>0</v>
      </c>
      <c r="E85" s="45">
        <v>0</v>
      </c>
      <c r="F85" s="45">
        <v>0</v>
      </c>
      <c r="G85" s="45">
        <v>0</v>
      </c>
    </row>
    <row r="86" spans="1:7" x14ac:dyDescent="0.25">
      <c r="A86" s="24" t="s">
        <v>17</v>
      </c>
      <c r="B86" s="45">
        <v>0</v>
      </c>
      <c r="C86" s="45">
        <v>0</v>
      </c>
      <c r="D86" s="45">
        <v>0</v>
      </c>
      <c r="E86" s="45">
        <v>0</v>
      </c>
      <c r="F86" s="45">
        <v>0</v>
      </c>
      <c r="G86" s="45">
        <v>0</v>
      </c>
    </row>
    <row r="87" spans="1:7" x14ac:dyDescent="0.25">
      <c r="A87" s="24" t="s">
        <v>18</v>
      </c>
      <c r="B87" s="45">
        <v>0</v>
      </c>
      <c r="C87" s="45">
        <v>0</v>
      </c>
      <c r="D87" s="45">
        <v>0</v>
      </c>
      <c r="E87" s="45">
        <v>0</v>
      </c>
      <c r="F87" s="45">
        <v>0</v>
      </c>
      <c r="G87" s="45">
        <v>0</v>
      </c>
    </row>
    <row r="88" spans="1:7" x14ac:dyDescent="0.25">
      <c r="A88" s="24" t="s">
        <v>19</v>
      </c>
      <c r="B88" s="45">
        <v>0</v>
      </c>
      <c r="C88" s="45">
        <v>0</v>
      </c>
      <c r="D88" s="45">
        <v>0</v>
      </c>
      <c r="E88" s="45">
        <v>0</v>
      </c>
      <c r="F88" s="45">
        <v>0</v>
      </c>
      <c r="G88" s="45">
        <v>0</v>
      </c>
    </row>
    <row r="89" spans="1:7" x14ac:dyDescent="0.25">
      <c r="A89" s="24" t="s">
        <v>20</v>
      </c>
      <c r="B89" s="45">
        <v>0</v>
      </c>
      <c r="C89" s="45">
        <v>0</v>
      </c>
      <c r="D89" s="45">
        <v>0</v>
      </c>
      <c r="E89" s="45">
        <v>0</v>
      </c>
      <c r="F89" s="45">
        <v>0</v>
      </c>
      <c r="G89" s="45">
        <v>0</v>
      </c>
    </row>
    <row r="90" spans="1:7" x14ac:dyDescent="0.25">
      <c r="A90" s="24" t="s">
        <v>21</v>
      </c>
      <c r="B90" s="45">
        <v>0</v>
      </c>
      <c r="C90" s="45">
        <v>0</v>
      </c>
      <c r="D90" s="45">
        <v>0</v>
      </c>
      <c r="E90" s="45">
        <v>0</v>
      </c>
      <c r="F90" s="45">
        <v>0</v>
      </c>
      <c r="G90" s="45">
        <v>0</v>
      </c>
    </row>
    <row r="91" spans="1:7" x14ac:dyDescent="0.25">
      <c r="A91" s="24" t="s">
        <v>22</v>
      </c>
      <c r="B91" s="45">
        <v>0</v>
      </c>
      <c r="C91" s="45">
        <v>0</v>
      </c>
      <c r="D91" s="45">
        <v>0</v>
      </c>
      <c r="E91" s="45">
        <v>0</v>
      </c>
      <c r="F91" s="45">
        <v>0</v>
      </c>
      <c r="G91" s="45">
        <v>0</v>
      </c>
    </row>
    <row r="92" spans="1:7" x14ac:dyDescent="0.25">
      <c r="A92" s="24" t="s">
        <v>23</v>
      </c>
      <c r="B92" s="45">
        <v>0</v>
      </c>
      <c r="C92" s="45">
        <v>0</v>
      </c>
      <c r="D92" s="45">
        <v>0</v>
      </c>
      <c r="E92" s="45">
        <v>0</v>
      </c>
      <c r="F92" s="45">
        <v>0</v>
      </c>
      <c r="G92" s="45">
        <v>0</v>
      </c>
    </row>
    <row r="93" spans="1:7" x14ac:dyDescent="0.25">
      <c r="A93" s="23" t="s">
        <v>24</v>
      </c>
      <c r="B93" s="45">
        <v>0</v>
      </c>
      <c r="C93" s="45">
        <v>0</v>
      </c>
      <c r="D93" s="45">
        <v>0</v>
      </c>
      <c r="E93" s="45">
        <v>0</v>
      </c>
      <c r="F93" s="45">
        <v>0</v>
      </c>
      <c r="G93" s="45">
        <v>0</v>
      </c>
    </row>
    <row r="94" spans="1:7" x14ac:dyDescent="0.25">
      <c r="A94" s="24" t="s">
        <v>25</v>
      </c>
      <c r="B94" s="45">
        <v>0</v>
      </c>
      <c r="C94" s="45">
        <v>0</v>
      </c>
      <c r="D94" s="45">
        <v>0</v>
      </c>
      <c r="E94" s="45">
        <v>0</v>
      </c>
      <c r="F94" s="45">
        <v>0</v>
      </c>
      <c r="G94" s="45">
        <v>0</v>
      </c>
    </row>
    <row r="95" spans="1:7" x14ac:dyDescent="0.25">
      <c r="A95" s="24" t="s">
        <v>26</v>
      </c>
      <c r="B95" s="45">
        <v>0</v>
      </c>
      <c r="C95" s="45">
        <v>0</v>
      </c>
      <c r="D95" s="45">
        <v>0</v>
      </c>
      <c r="E95" s="45">
        <v>0</v>
      </c>
      <c r="F95" s="45">
        <v>0</v>
      </c>
      <c r="G95" s="45">
        <v>0</v>
      </c>
    </row>
    <row r="96" spans="1:7" x14ac:dyDescent="0.25">
      <c r="A96" s="24" t="s">
        <v>27</v>
      </c>
      <c r="B96" s="45">
        <v>0</v>
      </c>
      <c r="C96" s="45">
        <v>0</v>
      </c>
      <c r="D96" s="45">
        <v>0</v>
      </c>
      <c r="E96" s="45">
        <v>0</v>
      </c>
      <c r="F96" s="45">
        <v>0</v>
      </c>
      <c r="G96" s="45">
        <v>0</v>
      </c>
    </row>
    <row r="97" spans="1:7" x14ac:dyDescent="0.25">
      <c r="A97" s="24" t="s">
        <v>28</v>
      </c>
      <c r="B97" s="45">
        <v>0</v>
      </c>
      <c r="C97" s="45">
        <v>0</v>
      </c>
      <c r="D97" s="45">
        <v>0</v>
      </c>
      <c r="E97" s="45">
        <v>0</v>
      </c>
      <c r="F97" s="45">
        <v>0</v>
      </c>
      <c r="G97" s="45">
        <v>0</v>
      </c>
    </row>
    <row r="98" spans="1:7" x14ac:dyDescent="0.25">
      <c r="A98" s="26" t="s">
        <v>29</v>
      </c>
      <c r="B98" s="45">
        <v>0</v>
      </c>
      <c r="C98" s="45">
        <v>0</v>
      </c>
      <c r="D98" s="45">
        <v>0</v>
      </c>
      <c r="E98" s="45">
        <v>0</v>
      </c>
      <c r="F98" s="45">
        <v>0</v>
      </c>
      <c r="G98" s="45">
        <v>0</v>
      </c>
    </row>
    <row r="99" spans="1:7" x14ac:dyDescent="0.25">
      <c r="A99" s="24" t="s">
        <v>30</v>
      </c>
      <c r="B99" s="45">
        <v>0</v>
      </c>
      <c r="C99" s="45">
        <v>0</v>
      </c>
      <c r="D99" s="45">
        <v>0</v>
      </c>
      <c r="E99" s="45">
        <v>0</v>
      </c>
      <c r="F99" s="45">
        <v>0</v>
      </c>
      <c r="G99" s="45">
        <v>0</v>
      </c>
    </row>
    <row r="100" spans="1:7" x14ac:dyDescent="0.25">
      <c r="A100" s="24" t="s">
        <v>31</v>
      </c>
      <c r="B100" s="45">
        <v>0</v>
      </c>
      <c r="C100" s="45">
        <v>0</v>
      </c>
      <c r="D100" s="45">
        <v>0</v>
      </c>
      <c r="E100" s="45">
        <v>0</v>
      </c>
      <c r="F100" s="45">
        <v>0</v>
      </c>
      <c r="G100" s="45">
        <v>0</v>
      </c>
    </row>
    <row r="101" spans="1:7" x14ac:dyDescent="0.25">
      <c r="A101" s="24" t="s">
        <v>32</v>
      </c>
      <c r="B101" s="45">
        <v>0</v>
      </c>
      <c r="C101" s="45">
        <v>0</v>
      </c>
      <c r="D101" s="45">
        <v>0</v>
      </c>
      <c r="E101" s="45">
        <v>0</v>
      </c>
      <c r="F101" s="45">
        <v>0</v>
      </c>
      <c r="G101" s="45">
        <v>0</v>
      </c>
    </row>
    <row r="102" spans="1:7" x14ac:dyDescent="0.25">
      <c r="A102" s="24" t="s">
        <v>33</v>
      </c>
      <c r="B102" s="45">
        <v>0</v>
      </c>
      <c r="C102" s="45">
        <v>0</v>
      </c>
      <c r="D102" s="45">
        <v>0</v>
      </c>
      <c r="E102" s="45">
        <v>0</v>
      </c>
      <c r="F102" s="45">
        <v>0</v>
      </c>
      <c r="G102" s="45">
        <v>0</v>
      </c>
    </row>
    <row r="103" spans="1:7" x14ac:dyDescent="0.25">
      <c r="A103" s="23" t="s">
        <v>34</v>
      </c>
      <c r="B103" s="45">
        <v>0</v>
      </c>
      <c r="C103" s="45">
        <v>0</v>
      </c>
      <c r="D103" s="45">
        <v>0</v>
      </c>
      <c r="E103" s="45">
        <v>0</v>
      </c>
      <c r="F103" s="45">
        <v>0</v>
      </c>
      <c r="G103" s="45">
        <v>0</v>
      </c>
    </row>
    <row r="104" spans="1:7" x14ac:dyDescent="0.25">
      <c r="A104" s="24" t="s">
        <v>35</v>
      </c>
      <c r="B104" s="45">
        <v>0</v>
      </c>
      <c r="C104" s="45">
        <v>0</v>
      </c>
      <c r="D104" s="45">
        <v>0</v>
      </c>
      <c r="E104" s="45">
        <v>0</v>
      </c>
      <c r="F104" s="45">
        <v>0</v>
      </c>
      <c r="G104" s="45">
        <v>0</v>
      </c>
    </row>
    <row r="105" spans="1:7" x14ac:dyDescent="0.25">
      <c r="A105" s="24" t="s">
        <v>36</v>
      </c>
      <c r="B105" s="45">
        <v>0</v>
      </c>
      <c r="C105" s="45">
        <v>0</v>
      </c>
      <c r="D105" s="45">
        <v>0</v>
      </c>
      <c r="E105" s="45">
        <v>0</v>
      </c>
      <c r="F105" s="45">
        <v>0</v>
      </c>
      <c r="G105" s="45">
        <v>0</v>
      </c>
    </row>
    <row r="106" spans="1:7" x14ac:dyDescent="0.25">
      <c r="A106" s="24" t="s">
        <v>37</v>
      </c>
      <c r="B106" s="45">
        <v>0</v>
      </c>
      <c r="C106" s="45">
        <v>0</v>
      </c>
      <c r="D106" s="45">
        <v>0</v>
      </c>
      <c r="E106" s="45">
        <v>0</v>
      </c>
      <c r="F106" s="45">
        <v>0</v>
      </c>
      <c r="G106" s="45">
        <v>0</v>
      </c>
    </row>
    <row r="107" spans="1:7" x14ac:dyDescent="0.25">
      <c r="A107" s="24" t="s">
        <v>38</v>
      </c>
      <c r="B107" s="45">
        <v>0</v>
      </c>
      <c r="C107" s="45">
        <v>0</v>
      </c>
      <c r="D107" s="45">
        <v>0</v>
      </c>
      <c r="E107" s="45">
        <v>0</v>
      </c>
      <c r="F107" s="45">
        <v>0</v>
      </c>
      <c r="G107" s="45">
        <v>0</v>
      </c>
    </row>
    <row r="108" spans="1:7" x14ac:dyDescent="0.25">
      <c r="A108" s="24" t="s">
        <v>39</v>
      </c>
      <c r="B108" s="45">
        <v>0</v>
      </c>
      <c r="C108" s="45">
        <v>0</v>
      </c>
      <c r="D108" s="45">
        <v>0</v>
      </c>
      <c r="E108" s="45">
        <v>0</v>
      </c>
      <c r="F108" s="45">
        <v>0</v>
      </c>
      <c r="G108" s="45">
        <v>0</v>
      </c>
    </row>
    <row r="109" spans="1:7" x14ac:dyDescent="0.25">
      <c r="A109" s="24" t="s">
        <v>40</v>
      </c>
      <c r="B109" s="45">
        <v>0</v>
      </c>
      <c r="C109" s="45">
        <v>0</v>
      </c>
      <c r="D109" s="45">
        <v>0</v>
      </c>
      <c r="E109" s="45">
        <v>0</v>
      </c>
      <c r="F109" s="45">
        <v>0</v>
      </c>
      <c r="G109" s="45">
        <v>0</v>
      </c>
    </row>
    <row r="110" spans="1:7" x14ac:dyDescent="0.25">
      <c r="A110" s="24" t="s">
        <v>41</v>
      </c>
      <c r="B110" s="45">
        <v>0</v>
      </c>
      <c r="C110" s="45">
        <v>0</v>
      </c>
      <c r="D110" s="45">
        <v>0</v>
      </c>
      <c r="E110" s="45">
        <v>0</v>
      </c>
      <c r="F110" s="45">
        <v>0</v>
      </c>
      <c r="G110" s="45">
        <v>0</v>
      </c>
    </row>
    <row r="111" spans="1:7" x14ac:dyDescent="0.25">
      <c r="A111" s="24" t="s">
        <v>42</v>
      </c>
      <c r="B111" s="45">
        <v>0</v>
      </c>
      <c r="C111" s="45">
        <v>0</v>
      </c>
      <c r="D111" s="45">
        <v>0</v>
      </c>
      <c r="E111" s="45">
        <v>0</v>
      </c>
      <c r="F111" s="45">
        <v>0</v>
      </c>
      <c r="G111" s="45">
        <v>0</v>
      </c>
    </row>
    <row r="112" spans="1:7" x14ac:dyDescent="0.25">
      <c r="A112" s="24" t="s">
        <v>43</v>
      </c>
      <c r="B112" s="45">
        <v>0</v>
      </c>
      <c r="C112" s="45">
        <v>0</v>
      </c>
      <c r="D112" s="45">
        <v>0</v>
      </c>
      <c r="E112" s="45">
        <v>0</v>
      </c>
      <c r="F112" s="45">
        <v>0</v>
      </c>
      <c r="G112" s="45">
        <v>0</v>
      </c>
    </row>
    <row r="113" spans="1:7" x14ac:dyDescent="0.25">
      <c r="A113" s="23" t="s">
        <v>44</v>
      </c>
      <c r="B113" s="45">
        <v>0</v>
      </c>
      <c r="C113" s="45">
        <v>0</v>
      </c>
      <c r="D113" s="45">
        <v>0</v>
      </c>
      <c r="E113" s="45">
        <v>0</v>
      </c>
      <c r="F113" s="45">
        <v>0</v>
      </c>
      <c r="G113" s="45">
        <v>0</v>
      </c>
    </row>
    <row r="114" spans="1:7" x14ac:dyDescent="0.25">
      <c r="A114" s="24" t="s">
        <v>45</v>
      </c>
      <c r="B114" s="45">
        <v>0</v>
      </c>
      <c r="C114" s="45">
        <v>0</v>
      </c>
      <c r="D114" s="45">
        <v>0</v>
      </c>
      <c r="E114" s="45">
        <v>0</v>
      </c>
      <c r="F114" s="45">
        <v>0</v>
      </c>
      <c r="G114" s="45">
        <v>0</v>
      </c>
    </row>
    <row r="115" spans="1:7" x14ac:dyDescent="0.25">
      <c r="A115" s="24" t="s">
        <v>46</v>
      </c>
      <c r="B115" s="45">
        <v>0</v>
      </c>
      <c r="C115" s="45">
        <v>0</v>
      </c>
      <c r="D115" s="45">
        <v>0</v>
      </c>
      <c r="E115" s="45">
        <v>0</v>
      </c>
      <c r="F115" s="45">
        <v>0</v>
      </c>
      <c r="G115" s="45">
        <v>0</v>
      </c>
    </row>
    <row r="116" spans="1:7" x14ac:dyDescent="0.25">
      <c r="A116" s="24" t="s">
        <v>47</v>
      </c>
      <c r="B116" s="45">
        <v>0</v>
      </c>
      <c r="C116" s="45">
        <v>0</v>
      </c>
      <c r="D116" s="45">
        <v>0</v>
      </c>
      <c r="E116" s="45">
        <v>0</v>
      </c>
      <c r="F116" s="45">
        <v>0</v>
      </c>
      <c r="G116" s="45">
        <v>0</v>
      </c>
    </row>
    <row r="117" spans="1:7" x14ac:dyDescent="0.25">
      <c r="A117" s="24" t="s">
        <v>48</v>
      </c>
      <c r="B117" s="45">
        <v>0</v>
      </c>
      <c r="C117" s="45">
        <v>0</v>
      </c>
      <c r="D117" s="45">
        <v>0</v>
      </c>
      <c r="E117" s="45">
        <v>0</v>
      </c>
      <c r="F117" s="45">
        <v>0</v>
      </c>
      <c r="G117" s="45">
        <v>0</v>
      </c>
    </row>
    <row r="118" spans="1:7" x14ac:dyDescent="0.25">
      <c r="A118" s="24" t="s">
        <v>49</v>
      </c>
      <c r="B118" s="45">
        <v>0</v>
      </c>
      <c r="C118" s="45">
        <v>0</v>
      </c>
      <c r="D118" s="45">
        <v>0</v>
      </c>
      <c r="E118" s="45">
        <v>0</v>
      </c>
      <c r="F118" s="45">
        <v>0</v>
      </c>
      <c r="G118" s="45">
        <v>0</v>
      </c>
    </row>
    <row r="119" spans="1:7" x14ac:dyDescent="0.25">
      <c r="A119" s="24" t="s">
        <v>50</v>
      </c>
      <c r="B119" s="45">
        <v>0</v>
      </c>
      <c r="C119" s="45">
        <v>0</v>
      </c>
      <c r="D119" s="45">
        <v>0</v>
      </c>
      <c r="E119" s="45">
        <v>0</v>
      </c>
      <c r="F119" s="45">
        <v>0</v>
      </c>
      <c r="G119" s="45">
        <v>0</v>
      </c>
    </row>
    <row r="120" spans="1:7" x14ac:dyDescent="0.25">
      <c r="A120" s="24" t="s">
        <v>51</v>
      </c>
      <c r="B120" s="45">
        <v>0</v>
      </c>
      <c r="C120" s="45">
        <v>0</v>
      </c>
      <c r="D120" s="45">
        <v>0</v>
      </c>
      <c r="E120" s="45">
        <v>0</v>
      </c>
      <c r="F120" s="45">
        <v>0</v>
      </c>
      <c r="G120" s="45">
        <v>0</v>
      </c>
    </row>
    <row r="121" spans="1:7" x14ac:dyDescent="0.25">
      <c r="A121" s="24" t="s">
        <v>52</v>
      </c>
      <c r="B121" s="45">
        <v>0</v>
      </c>
      <c r="C121" s="45">
        <v>0</v>
      </c>
      <c r="D121" s="45">
        <v>0</v>
      </c>
      <c r="E121" s="45">
        <v>0</v>
      </c>
      <c r="F121" s="45">
        <v>0</v>
      </c>
      <c r="G121" s="45">
        <v>0</v>
      </c>
    </row>
    <row r="122" spans="1:7" x14ac:dyDescent="0.25">
      <c r="A122" s="24" t="s">
        <v>53</v>
      </c>
      <c r="B122" s="45">
        <v>0</v>
      </c>
      <c r="C122" s="45">
        <v>0</v>
      </c>
      <c r="D122" s="45">
        <v>0</v>
      </c>
      <c r="E122" s="45">
        <v>0</v>
      </c>
      <c r="F122" s="45">
        <v>0</v>
      </c>
      <c r="G122" s="45">
        <v>0</v>
      </c>
    </row>
    <row r="123" spans="1:7" x14ac:dyDescent="0.25">
      <c r="A123" s="23" t="s">
        <v>54</v>
      </c>
      <c r="B123" s="45">
        <v>0</v>
      </c>
      <c r="C123" s="45">
        <v>0</v>
      </c>
      <c r="D123" s="45">
        <v>0</v>
      </c>
      <c r="E123" s="45">
        <v>0</v>
      </c>
      <c r="F123" s="45">
        <v>0</v>
      </c>
      <c r="G123" s="45">
        <v>0</v>
      </c>
    </row>
    <row r="124" spans="1:7" x14ac:dyDescent="0.25">
      <c r="A124" s="24" t="s">
        <v>55</v>
      </c>
      <c r="B124" s="45">
        <v>0</v>
      </c>
      <c r="C124" s="45">
        <v>0</v>
      </c>
      <c r="D124" s="45">
        <v>0</v>
      </c>
      <c r="E124" s="45">
        <v>0</v>
      </c>
      <c r="F124" s="45">
        <v>0</v>
      </c>
      <c r="G124" s="45">
        <v>0</v>
      </c>
    </row>
    <row r="125" spans="1:7" x14ac:dyDescent="0.25">
      <c r="A125" s="24" t="s">
        <v>56</v>
      </c>
      <c r="B125" s="45">
        <v>0</v>
      </c>
      <c r="C125" s="45">
        <v>0</v>
      </c>
      <c r="D125" s="45">
        <v>0</v>
      </c>
      <c r="E125" s="45">
        <v>0</v>
      </c>
      <c r="F125" s="45">
        <v>0</v>
      </c>
      <c r="G125" s="45">
        <v>0</v>
      </c>
    </row>
    <row r="126" spans="1:7" x14ac:dyDescent="0.25">
      <c r="A126" s="24" t="s">
        <v>57</v>
      </c>
      <c r="B126" s="45">
        <v>0</v>
      </c>
      <c r="C126" s="45">
        <v>0</v>
      </c>
      <c r="D126" s="45">
        <v>0</v>
      </c>
      <c r="E126" s="45">
        <v>0</v>
      </c>
      <c r="F126" s="45">
        <v>0</v>
      </c>
      <c r="G126" s="45">
        <v>0</v>
      </c>
    </row>
    <row r="127" spans="1:7" x14ac:dyDescent="0.25">
      <c r="A127" s="24" t="s">
        <v>58</v>
      </c>
      <c r="B127" s="45">
        <v>0</v>
      </c>
      <c r="C127" s="45">
        <v>0</v>
      </c>
      <c r="D127" s="45">
        <v>0</v>
      </c>
      <c r="E127" s="45">
        <v>0</v>
      </c>
      <c r="F127" s="45">
        <v>0</v>
      </c>
      <c r="G127" s="45">
        <v>0</v>
      </c>
    </row>
    <row r="128" spans="1:7" x14ac:dyDescent="0.25">
      <c r="A128" s="24" t="s">
        <v>59</v>
      </c>
      <c r="B128" s="45">
        <v>0</v>
      </c>
      <c r="C128" s="45">
        <v>0</v>
      </c>
      <c r="D128" s="45">
        <v>0</v>
      </c>
      <c r="E128" s="45">
        <v>0</v>
      </c>
      <c r="F128" s="45">
        <v>0</v>
      </c>
      <c r="G128" s="45">
        <v>0</v>
      </c>
    </row>
    <row r="129" spans="1:7" x14ac:dyDescent="0.25">
      <c r="A129" s="24" t="s">
        <v>60</v>
      </c>
      <c r="B129" s="45">
        <v>0</v>
      </c>
      <c r="C129" s="45">
        <v>0</v>
      </c>
      <c r="D129" s="45">
        <v>0</v>
      </c>
      <c r="E129" s="45">
        <v>0</v>
      </c>
      <c r="F129" s="45">
        <v>0</v>
      </c>
      <c r="G129" s="45">
        <v>0</v>
      </c>
    </row>
    <row r="130" spans="1:7" x14ac:dyDescent="0.25">
      <c r="A130" s="24" t="s">
        <v>61</v>
      </c>
      <c r="B130" s="45">
        <v>0</v>
      </c>
      <c r="C130" s="45">
        <v>0</v>
      </c>
      <c r="D130" s="45">
        <v>0</v>
      </c>
      <c r="E130" s="45">
        <v>0</v>
      </c>
      <c r="F130" s="45">
        <v>0</v>
      </c>
      <c r="G130" s="45">
        <v>0</v>
      </c>
    </row>
    <row r="131" spans="1:7" x14ac:dyDescent="0.25">
      <c r="A131" s="24" t="s">
        <v>62</v>
      </c>
      <c r="B131" s="45">
        <v>0</v>
      </c>
      <c r="C131" s="45">
        <v>0</v>
      </c>
      <c r="D131" s="45">
        <v>0</v>
      </c>
      <c r="E131" s="45">
        <v>0</v>
      </c>
      <c r="F131" s="45">
        <v>0</v>
      </c>
      <c r="G131" s="45">
        <v>0</v>
      </c>
    </row>
    <row r="132" spans="1:7" x14ac:dyDescent="0.25">
      <c r="A132" s="24" t="s">
        <v>63</v>
      </c>
      <c r="B132" s="45">
        <v>0</v>
      </c>
      <c r="C132" s="45">
        <v>0</v>
      </c>
      <c r="D132" s="45">
        <v>0</v>
      </c>
      <c r="E132" s="45">
        <v>0</v>
      </c>
      <c r="F132" s="45">
        <v>0</v>
      </c>
      <c r="G132" s="45">
        <v>0</v>
      </c>
    </row>
    <row r="133" spans="1:7" x14ac:dyDescent="0.25">
      <c r="A133" s="23" t="s">
        <v>64</v>
      </c>
      <c r="B133" s="45">
        <v>0</v>
      </c>
      <c r="C133" s="48">
        <f>C134+C135+C136</f>
        <v>3015321.2</v>
      </c>
      <c r="D133" s="48">
        <f t="shared" ref="D133:G133" si="2">D134+D135+D136</f>
        <v>3015321.2</v>
      </c>
      <c r="E133" s="48">
        <f t="shared" si="2"/>
        <v>2793602.68</v>
      </c>
      <c r="F133" s="48">
        <f t="shared" si="2"/>
        <v>2793602.68</v>
      </c>
      <c r="G133" s="48">
        <f t="shared" si="2"/>
        <v>221718.52000000002</v>
      </c>
    </row>
    <row r="134" spans="1:7" x14ac:dyDescent="0.25">
      <c r="A134" s="24" t="s">
        <v>65</v>
      </c>
      <c r="B134" s="45">
        <v>0</v>
      </c>
      <c r="C134" s="58">
        <v>3015321.2</v>
      </c>
      <c r="D134" s="44">
        <v>3015321.2</v>
      </c>
      <c r="E134" s="58">
        <v>2793602.68</v>
      </c>
      <c r="F134" s="58">
        <v>2793602.68</v>
      </c>
      <c r="G134" s="44">
        <v>221718.52000000002</v>
      </c>
    </row>
    <row r="135" spans="1:7" x14ac:dyDescent="0.25">
      <c r="A135" s="24" t="s">
        <v>66</v>
      </c>
      <c r="B135" s="45">
        <v>0</v>
      </c>
      <c r="C135" s="44">
        <v>0</v>
      </c>
      <c r="D135" s="44">
        <v>0</v>
      </c>
      <c r="E135" s="44">
        <v>0</v>
      </c>
      <c r="F135" s="44">
        <v>0</v>
      </c>
      <c r="G135" s="44">
        <v>0</v>
      </c>
    </row>
    <row r="136" spans="1:7" x14ac:dyDescent="0.25">
      <c r="A136" s="24" t="s">
        <v>67</v>
      </c>
      <c r="B136" s="45">
        <v>0</v>
      </c>
      <c r="C136" s="44">
        <v>0</v>
      </c>
      <c r="D136" s="44">
        <v>0</v>
      </c>
      <c r="E136" s="44">
        <v>0</v>
      </c>
      <c r="F136" s="44">
        <v>0</v>
      </c>
      <c r="G136" s="44">
        <v>0</v>
      </c>
    </row>
    <row r="137" spans="1:7" x14ac:dyDescent="0.25">
      <c r="A137" s="23" t="s">
        <v>68</v>
      </c>
      <c r="B137" s="45">
        <v>0</v>
      </c>
      <c r="C137" s="45">
        <v>0</v>
      </c>
      <c r="D137" s="45">
        <v>0</v>
      </c>
      <c r="E137" s="45">
        <v>0</v>
      </c>
      <c r="F137" s="45">
        <v>0</v>
      </c>
      <c r="G137" s="45">
        <v>0</v>
      </c>
    </row>
    <row r="138" spans="1:7" x14ac:dyDescent="0.25">
      <c r="A138" s="24" t="s">
        <v>69</v>
      </c>
      <c r="B138" s="45">
        <v>0</v>
      </c>
      <c r="C138" s="45">
        <v>0</v>
      </c>
      <c r="D138" s="45">
        <v>0</v>
      </c>
      <c r="E138" s="45">
        <v>0</v>
      </c>
      <c r="F138" s="45">
        <v>0</v>
      </c>
      <c r="G138" s="45">
        <v>0</v>
      </c>
    </row>
    <row r="139" spans="1:7" x14ac:dyDescent="0.25">
      <c r="A139" s="24" t="s">
        <v>70</v>
      </c>
      <c r="B139" s="45">
        <v>0</v>
      </c>
      <c r="C139" s="45">
        <v>0</v>
      </c>
      <c r="D139" s="45">
        <v>0</v>
      </c>
      <c r="E139" s="45">
        <v>0</v>
      </c>
      <c r="F139" s="45">
        <v>0</v>
      </c>
      <c r="G139" s="45">
        <v>0</v>
      </c>
    </row>
    <row r="140" spans="1:7" x14ac:dyDescent="0.25">
      <c r="A140" s="24" t="s">
        <v>71</v>
      </c>
      <c r="B140" s="45">
        <v>0</v>
      </c>
      <c r="C140" s="45">
        <v>0</v>
      </c>
      <c r="D140" s="45">
        <v>0</v>
      </c>
      <c r="E140" s="45">
        <v>0</v>
      </c>
      <c r="F140" s="45">
        <v>0</v>
      </c>
      <c r="G140" s="45">
        <v>0</v>
      </c>
    </row>
    <row r="141" spans="1:7" x14ac:dyDescent="0.25">
      <c r="A141" s="24" t="s">
        <v>72</v>
      </c>
      <c r="B141" s="45">
        <v>0</v>
      </c>
      <c r="C141" s="45">
        <v>0</v>
      </c>
      <c r="D141" s="45">
        <v>0</v>
      </c>
      <c r="E141" s="45">
        <v>0</v>
      </c>
      <c r="F141" s="45">
        <v>0</v>
      </c>
      <c r="G141" s="45">
        <v>0</v>
      </c>
    </row>
    <row r="142" spans="1:7" x14ac:dyDescent="0.25">
      <c r="A142" s="24" t="s">
        <v>73</v>
      </c>
      <c r="B142" s="45">
        <v>0</v>
      </c>
      <c r="C142" s="45">
        <v>0</v>
      </c>
      <c r="D142" s="45">
        <v>0</v>
      </c>
      <c r="E142" s="45">
        <v>0</v>
      </c>
      <c r="F142" s="45">
        <v>0</v>
      </c>
      <c r="G142" s="45">
        <v>0</v>
      </c>
    </row>
    <row r="143" spans="1:7" x14ac:dyDescent="0.25">
      <c r="A143" s="24" t="s">
        <v>74</v>
      </c>
      <c r="B143" s="45">
        <v>0</v>
      </c>
      <c r="C143" s="45">
        <v>0</v>
      </c>
      <c r="D143" s="45">
        <v>0</v>
      </c>
      <c r="E143" s="45">
        <v>0</v>
      </c>
      <c r="F143" s="45">
        <v>0</v>
      </c>
      <c r="G143" s="45">
        <v>0</v>
      </c>
    </row>
    <row r="144" spans="1:7" x14ac:dyDescent="0.25">
      <c r="A144" s="24" t="s">
        <v>75</v>
      </c>
      <c r="B144" s="45">
        <v>0</v>
      </c>
      <c r="C144" s="45">
        <v>0</v>
      </c>
      <c r="D144" s="45">
        <v>0</v>
      </c>
      <c r="E144" s="45">
        <v>0</v>
      </c>
      <c r="F144" s="45">
        <v>0</v>
      </c>
      <c r="G144" s="45">
        <v>0</v>
      </c>
    </row>
    <row r="145" spans="1:7" x14ac:dyDescent="0.25">
      <c r="A145" s="24" t="s">
        <v>76</v>
      </c>
      <c r="B145" s="45">
        <v>0</v>
      </c>
      <c r="C145" s="45">
        <v>0</v>
      </c>
      <c r="D145" s="45">
        <v>0</v>
      </c>
      <c r="E145" s="45">
        <v>0</v>
      </c>
      <c r="F145" s="45">
        <v>0</v>
      </c>
      <c r="G145" s="45">
        <v>0</v>
      </c>
    </row>
    <row r="146" spans="1:7" x14ac:dyDescent="0.25">
      <c r="A146" s="23" t="s">
        <v>77</v>
      </c>
      <c r="B146" s="45">
        <v>0</v>
      </c>
      <c r="C146" s="45">
        <v>0</v>
      </c>
      <c r="D146" s="45">
        <v>0</v>
      </c>
      <c r="E146" s="45">
        <v>0</v>
      </c>
      <c r="F146" s="45">
        <v>0</v>
      </c>
      <c r="G146" s="45">
        <v>0</v>
      </c>
    </row>
    <row r="147" spans="1:7" x14ac:dyDescent="0.25">
      <c r="A147" s="24" t="s">
        <v>78</v>
      </c>
      <c r="B147" s="45">
        <v>0</v>
      </c>
      <c r="C147" s="45">
        <v>0</v>
      </c>
      <c r="D147" s="45">
        <v>0</v>
      </c>
      <c r="E147" s="45">
        <v>0</v>
      </c>
      <c r="F147" s="45">
        <v>0</v>
      </c>
      <c r="G147" s="45">
        <v>0</v>
      </c>
    </row>
    <row r="148" spans="1:7" x14ac:dyDescent="0.25">
      <c r="A148" s="24" t="s">
        <v>79</v>
      </c>
      <c r="B148" s="45">
        <v>0</v>
      </c>
      <c r="C148" s="45">
        <v>0</v>
      </c>
      <c r="D148" s="45">
        <v>0</v>
      </c>
      <c r="E148" s="45">
        <v>0</v>
      </c>
      <c r="F148" s="45">
        <v>0</v>
      </c>
      <c r="G148" s="45">
        <v>0</v>
      </c>
    </row>
    <row r="149" spans="1:7" x14ac:dyDescent="0.25">
      <c r="A149" s="24" t="s">
        <v>80</v>
      </c>
      <c r="B149" s="45">
        <v>0</v>
      </c>
      <c r="C149" s="45">
        <v>0</v>
      </c>
      <c r="D149" s="45">
        <v>0</v>
      </c>
      <c r="E149" s="45">
        <v>0</v>
      </c>
      <c r="F149" s="45">
        <v>0</v>
      </c>
      <c r="G149" s="45">
        <v>0</v>
      </c>
    </row>
    <row r="150" spans="1:7" x14ac:dyDescent="0.25">
      <c r="A150" s="23" t="s">
        <v>81</v>
      </c>
      <c r="B150" s="45">
        <v>0</v>
      </c>
      <c r="C150" s="45">
        <v>0</v>
      </c>
      <c r="D150" s="45">
        <v>0</v>
      </c>
      <c r="E150" s="45">
        <v>0</v>
      </c>
      <c r="F150" s="45">
        <v>0</v>
      </c>
      <c r="G150" s="45">
        <v>0</v>
      </c>
    </row>
    <row r="151" spans="1:7" x14ac:dyDescent="0.25">
      <c r="A151" s="24" t="s">
        <v>82</v>
      </c>
      <c r="B151" s="45">
        <v>0</v>
      </c>
      <c r="C151" s="45">
        <v>0</v>
      </c>
      <c r="D151" s="45">
        <v>0</v>
      </c>
      <c r="E151" s="45">
        <v>0</v>
      </c>
      <c r="F151" s="45">
        <v>0</v>
      </c>
      <c r="G151" s="45">
        <v>0</v>
      </c>
    </row>
    <row r="152" spans="1:7" x14ac:dyDescent="0.25">
      <c r="A152" s="24" t="s">
        <v>83</v>
      </c>
      <c r="B152" s="45">
        <v>0</v>
      </c>
      <c r="C152" s="45">
        <v>0</v>
      </c>
      <c r="D152" s="45">
        <v>0</v>
      </c>
      <c r="E152" s="45">
        <v>0</v>
      </c>
      <c r="F152" s="45">
        <v>0</v>
      </c>
      <c r="G152" s="45">
        <v>0</v>
      </c>
    </row>
    <row r="153" spans="1:7" x14ac:dyDescent="0.25">
      <c r="A153" s="24" t="s">
        <v>84</v>
      </c>
      <c r="B153" s="45">
        <v>0</v>
      </c>
      <c r="C153" s="45">
        <v>0</v>
      </c>
      <c r="D153" s="45">
        <v>0</v>
      </c>
      <c r="E153" s="45">
        <v>0</v>
      </c>
      <c r="F153" s="45">
        <v>0</v>
      </c>
      <c r="G153" s="45">
        <v>0</v>
      </c>
    </row>
    <row r="154" spans="1:7" x14ac:dyDescent="0.25">
      <c r="A154" s="26" t="s">
        <v>85</v>
      </c>
      <c r="B154" s="45">
        <v>0</v>
      </c>
      <c r="C154" s="45">
        <v>0</v>
      </c>
      <c r="D154" s="45">
        <v>0</v>
      </c>
      <c r="E154" s="45">
        <v>0</v>
      </c>
      <c r="F154" s="45">
        <v>0</v>
      </c>
      <c r="G154" s="45">
        <v>0</v>
      </c>
    </row>
    <row r="155" spans="1:7" x14ac:dyDescent="0.25">
      <c r="A155" s="24" t="s">
        <v>86</v>
      </c>
      <c r="B155" s="45">
        <v>0</v>
      </c>
      <c r="C155" s="45">
        <v>0</v>
      </c>
      <c r="D155" s="45">
        <v>0</v>
      </c>
      <c r="E155" s="45">
        <v>0</v>
      </c>
      <c r="F155" s="45">
        <v>0</v>
      </c>
      <c r="G155" s="45">
        <v>0</v>
      </c>
    </row>
    <row r="156" spans="1:7" x14ac:dyDescent="0.25">
      <c r="A156" s="24" t="s">
        <v>87</v>
      </c>
      <c r="B156" s="45">
        <v>0</v>
      </c>
      <c r="C156" s="45">
        <v>0</v>
      </c>
      <c r="D156" s="45">
        <v>0</v>
      </c>
      <c r="E156" s="45">
        <v>0</v>
      </c>
      <c r="F156" s="45">
        <v>0</v>
      </c>
      <c r="G156" s="45">
        <v>0</v>
      </c>
    </row>
    <row r="157" spans="1:7" x14ac:dyDescent="0.25">
      <c r="A157" s="24" t="s">
        <v>88</v>
      </c>
      <c r="B157" s="45">
        <v>0</v>
      </c>
      <c r="C157" s="45">
        <v>0</v>
      </c>
      <c r="D157" s="45">
        <v>0</v>
      </c>
      <c r="E157" s="45">
        <v>0</v>
      </c>
      <c r="F157" s="45">
        <v>0</v>
      </c>
      <c r="G157" s="45">
        <v>0</v>
      </c>
    </row>
    <row r="158" spans="1:7" x14ac:dyDescent="0.25">
      <c r="A158" s="27"/>
      <c r="B158" s="46"/>
      <c r="C158" s="46"/>
      <c r="D158" s="46"/>
      <c r="E158" s="46"/>
      <c r="F158" s="46"/>
      <c r="G158" s="46"/>
    </row>
    <row r="159" spans="1:7" x14ac:dyDescent="0.25">
      <c r="A159" s="9" t="s">
        <v>90</v>
      </c>
      <c r="B159" s="43">
        <f>B84+B9</f>
        <v>311810355.72000003</v>
      </c>
      <c r="C159" s="43">
        <f t="shared" ref="C159:G159" si="3">C84+C9</f>
        <v>150212104.15999997</v>
      </c>
      <c r="D159" s="43">
        <f t="shared" si="3"/>
        <v>462022459.88</v>
      </c>
      <c r="E159" s="43">
        <f t="shared" si="3"/>
        <v>121477748.95</v>
      </c>
      <c r="F159" s="43">
        <f t="shared" si="3"/>
        <v>118872091.65000001</v>
      </c>
      <c r="G159" s="43">
        <f t="shared" si="3"/>
        <v>340544710.93000001</v>
      </c>
    </row>
    <row r="160" spans="1:7" x14ac:dyDescent="0.25">
      <c r="A160" s="15"/>
      <c r="B160" s="14"/>
      <c r="C160" s="14"/>
      <c r="D160" s="14"/>
      <c r="E160" s="14"/>
      <c r="F160" s="14"/>
      <c r="G160" s="14"/>
    </row>
  </sheetData>
  <protectedRanges>
    <protectedRange sqref="B84:G84 B9:G9" name="Rango1_2_1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H32"/>
  <sheetViews>
    <sheetView showGridLines="0" zoomScale="75" zoomScaleNormal="75" workbookViewId="0">
      <selection activeCell="A5" sqref="A5:G5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8" ht="35.450000000000003" customHeight="1" x14ac:dyDescent="0.25">
      <c r="A1" s="92" t="s">
        <v>91</v>
      </c>
      <c r="B1" s="95"/>
      <c r="C1" s="95"/>
      <c r="D1" s="95"/>
      <c r="E1" s="95"/>
      <c r="F1" s="95"/>
      <c r="G1" s="96"/>
    </row>
    <row r="2" spans="1:8" ht="15" customHeight="1" x14ac:dyDescent="0.25">
      <c r="A2" s="78" t="s">
        <v>153</v>
      </c>
      <c r="B2" s="79"/>
      <c r="C2" s="79"/>
      <c r="D2" s="79"/>
      <c r="E2" s="79"/>
      <c r="F2" s="79"/>
      <c r="G2" s="80"/>
      <c r="H2" s="75"/>
    </row>
    <row r="3" spans="1:8" ht="15" customHeight="1" x14ac:dyDescent="0.25">
      <c r="A3" s="31" t="s">
        <v>9</v>
      </c>
      <c r="B3" s="32"/>
      <c r="C3" s="32"/>
      <c r="D3" s="32"/>
      <c r="E3" s="32"/>
      <c r="F3" s="32"/>
      <c r="G3" s="33"/>
    </row>
    <row r="4" spans="1:8" ht="15" customHeight="1" x14ac:dyDescent="0.25">
      <c r="A4" s="31" t="s">
        <v>167</v>
      </c>
      <c r="B4" s="32"/>
      <c r="C4" s="32"/>
      <c r="D4" s="32"/>
      <c r="E4" s="32"/>
      <c r="F4" s="32"/>
      <c r="G4" s="33"/>
    </row>
    <row r="5" spans="1:8" x14ac:dyDescent="0.25">
      <c r="A5" s="81" t="s">
        <v>166</v>
      </c>
      <c r="B5" s="82"/>
      <c r="C5" s="82"/>
      <c r="D5" s="82"/>
      <c r="E5" s="82"/>
      <c r="F5" s="82"/>
      <c r="G5" s="83"/>
    </row>
    <row r="6" spans="1:8" x14ac:dyDescent="0.25">
      <c r="A6" s="34" t="s">
        <v>0</v>
      </c>
      <c r="B6" s="35"/>
      <c r="C6" s="35"/>
      <c r="D6" s="35"/>
      <c r="E6" s="35"/>
      <c r="F6" s="35"/>
      <c r="G6" s="36"/>
    </row>
    <row r="7" spans="1:8" ht="15" customHeight="1" x14ac:dyDescent="0.25">
      <c r="A7" s="87" t="s">
        <v>1</v>
      </c>
      <c r="B7" s="89" t="s">
        <v>10</v>
      </c>
      <c r="C7" s="89"/>
      <c r="D7" s="89"/>
      <c r="E7" s="89"/>
      <c r="F7" s="89"/>
      <c r="G7" s="91" t="s">
        <v>11</v>
      </c>
    </row>
    <row r="8" spans="1:8" ht="30" x14ac:dyDescent="0.25">
      <c r="A8" s="93"/>
      <c r="B8" s="37" t="s">
        <v>4</v>
      </c>
      <c r="C8" s="57" t="s">
        <v>6</v>
      </c>
      <c r="D8" s="37" t="s">
        <v>7</v>
      </c>
      <c r="E8" s="37" t="s">
        <v>3</v>
      </c>
      <c r="F8" s="37" t="s">
        <v>5</v>
      </c>
      <c r="G8" s="94"/>
    </row>
    <row r="9" spans="1:8" ht="15.75" customHeight="1" x14ac:dyDescent="0.25">
      <c r="A9" s="66" t="s">
        <v>92</v>
      </c>
      <c r="B9" s="49">
        <f>SUM(B10:B19)</f>
        <v>311810355.71999997</v>
      </c>
      <c r="C9" s="49">
        <f t="shared" ref="C9:G9" si="0">SUM(C10:C19)</f>
        <v>147196782.95999998</v>
      </c>
      <c r="D9" s="49">
        <f t="shared" si="0"/>
        <v>459007138.68000001</v>
      </c>
      <c r="E9" s="49">
        <f t="shared" si="0"/>
        <v>118684146.26999998</v>
      </c>
      <c r="F9" s="49">
        <f t="shared" si="0"/>
        <v>116078488.96999998</v>
      </c>
      <c r="G9" s="49">
        <f t="shared" si="0"/>
        <v>340322992.40999997</v>
      </c>
    </row>
    <row r="10" spans="1:8" x14ac:dyDescent="0.25">
      <c r="A10" s="67" t="s">
        <v>155</v>
      </c>
      <c r="B10" s="61">
        <v>10786785.08</v>
      </c>
      <c r="C10" s="62">
        <v>14250000</v>
      </c>
      <c r="D10" s="59">
        <v>25036785.079999998</v>
      </c>
      <c r="E10" s="62">
        <v>3254865.08</v>
      </c>
      <c r="F10" s="61">
        <v>3254865.08</v>
      </c>
      <c r="G10" s="51">
        <v>21781920</v>
      </c>
    </row>
    <row r="11" spans="1:8" x14ac:dyDescent="0.25">
      <c r="A11" s="67" t="s">
        <v>156</v>
      </c>
      <c r="B11" s="61">
        <v>62434310.140000001</v>
      </c>
      <c r="C11" s="62">
        <v>2766805.19</v>
      </c>
      <c r="D11" s="59">
        <v>65201115.329999998</v>
      </c>
      <c r="E11" s="62">
        <v>21375843.219999999</v>
      </c>
      <c r="F11" s="61">
        <v>21370652.57</v>
      </c>
      <c r="G11" s="51">
        <v>43825272.109999999</v>
      </c>
    </row>
    <row r="12" spans="1:8" x14ac:dyDescent="0.25">
      <c r="A12" s="67" t="s">
        <v>157</v>
      </c>
      <c r="B12" s="61">
        <v>74024991.280000001</v>
      </c>
      <c r="C12" s="62">
        <v>1131966.57</v>
      </c>
      <c r="D12" s="59">
        <v>75156957.849999994</v>
      </c>
      <c r="E12" s="62">
        <v>27225891.010000002</v>
      </c>
      <c r="F12" s="61">
        <v>24759922.210000001</v>
      </c>
      <c r="G12" s="51">
        <v>47931066.839999989</v>
      </c>
    </row>
    <row r="13" spans="1:8" x14ac:dyDescent="0.25">
      <c r="A13" s="67" t="s">
        <v>158</v>
      </c>
      <c r="B13" s="61">
        <v>38831829.329999998</v>
      </c>
      <c r="C13" s="62">
        <v>94681103.189999998</v>
      </c>
      <c r="D13" s="59">
        <v>133512932.52</v>
      </c>
      <c r="E13" s="62">
        <v>26401930.829999998</v>
      </c>
      <c r="F13" s="61">
        <v>26401930.829999998</v>
      </c>
      <c r="G13" s="51">
        <v>107111001.69</v>
      </c>
    </row>
    <row r="14" spans="1:8" x14ac:dyDescent="0.25">
      <c r="A14" s="67" t="s">
        <v>159</v>
      </c>
      <c r="B14" s="61">
        <v>33472362.98</v>
      </c>
      <c r="C14" s="62">
        <v>84904.82</v>
      </c>
      <c r="D14" s="59">
        <v>33557267.799999997</v>
      </c>
      <c r="E14" s="62">
        <v>10317749.01</v>
      </c>
      <c r="F14" s="61">
        <v>10317749.01</v>
      </c>
      <c r="G14" s="51">
        <v>23239518.789999999</v>
      </c>
    </row>
    <row r="15" spans="1:8" x14ac:dyDescent="0.25">
      <c r="A15" s="67" t="s">
        <v>160</v>
      </c>
      <c r="B15" s="61">
        <v>3492933.59</v>
      </c>
      <c r="C15" s="62">
        <v>150000</v>
      </c>
      <c r="D15" s="59">
        <v>3642933.59</v>
      </c>
      <c r="E15" s="62">
        <v>1201483.24</v>
      </c>
      <c r="F15" s="61">
        <v>1201483.24</v>
      </c>
      <c r="G15" s="51">
        <v>2441450.3499999996</v>
      </c>
    </row>
    <row r="16" spans="1:8" x14ac:dyDescent="0.25">
      <c r="A16" s="67" t="s">
        <v>161</v>
      </c>
      <c r="B16" s="61">
        <v>7260723.0599999996</v>
      </c>
      <c r="C16" s="62">
        <v>266744.32000000001</v>
      </c>
      <c r="D16" s="59">
        <v>7527467.3799999999</v>
      </c>
      <c r="E16" s="62">
        <v>1588907.21</v>
      </c>
      <c r="F16" s="61">
        <v>1588907.21</v>
      </c>
      <c r="G16" s="51">
        <v>5938560.1699999999</v>
      </c>
    </row>
    <row r="17" spans="1:7" x14ac:dyDescent="0.25">
      <c r="A17" s="67" t="s">
        <v>162</v>
      </c>
      <c r="B17" s="61">
        <v>18309271.289999999</v>
      </c>
      <c r="C17" s="62">
        <v>693262.12</v>
      </c>
      <c r="D17" s="59">
        <v>19002533.41</v>
      </c>
      <c r="E17" s="62">
        <v>4044393.32</v>
      </c>
      <c r="F17" s="61">
        <v>4044393.32</v>
      </c>
      <c r="G17" s="51">
        <v>14958140.09</v>
      </c>
    </row>
    <row r="18" spans="1:7" x14ac:dyDescent="0.25">
      <c r="A18" s="67" t="s">
        <v>163</v>
      </c>
      <c r="B18" s="61">
        <v>36551607.609999999</v>
      </c>
      <c r="C18" s="62">
        <v>3407996.75</v>
      </c>
      <c r="D18" s="59">
        <v>39959604.359999999</v>
      </c>
      <c r="E18" s="62">
        <v>13854939.300000001</v>
      </c>
      <c r="F18" s="61">
        <v>13833387.300000001</v>
      </c>
      <c r="G18" s="51">
        <v>26104665.059999999</v>
      </c>
    </row>
    <row r="19" spans="1:7" x14ac:dyDescent="0.25">
      <c r="A19" s="67" t="s">
        <v>164</v>
      </c>
      <c r="B19" s="61">
        <v>26645541.359999999</v>
      </c>
      <c r="C19" s="62">
        <v>29764000</v>
      </c>
      <c r="D19" s="59">
        <v>56409541.359999999</v>
      </c>
      <c r="E19" s="62">
        <v>9418144.0500000007</v>
      </c>
      <c r="F19" s="61">
        <v>9305198.1999999993</v>
      </c>
      <c r="G19" s="51">
        <v>46991397.310000002</v>
      </c>
    </row>
    <row r="20" spans="1:7" x14ac:dyDescent="0.25">
      <c r="A20" s="4" t="s">
        <v>2</v>
      </c>
      <c r="B20" s="18">
        <v>0</v>
      </c>
      <c r="C20" s="64">
        <v>0</v>
      </c>
      <c r="D20" s="18">
        <v>0</v>
      </c>
      <c r="E20" s="64">
        <v>0</v>
      </c>
      <c r="F20" s="18">
        <v>0</v>
      </c>
      <c r="G20" s="68">
        <v>0</v>
      </c>
    </row>
    <row r="21" spans="1:7" x14ac:dyDescent="0.25">
      <c r="A21" s="3" t="s">
        <v>100</v>
      </c>
      <c r="B21" s="72">
        <f>SUM(B22:B29)</f>
        <v>0</v>
      </c>
      <c r="C21" s="72">
        <f t="shared" ref="C21:G21" si="1">SUM(C22:C29)</f>
        <v>3015321.2</v>
      </c>
      <c r="D21" s="72">
        <f t="shared" si="1"/>
        <v>3015321.2</v>
      </c>
      <c r="E21" s="72">
        <f t="shared" si="1"/>
        <v>2793602.68</v>
      </c>
      <c r="F21" s="72">
        <f t="shared" si="1"/>
        <v>2793602.68</v>
      </c>
      <c r="G21" s="72">
        <f t="shared" si="1"/>
        <v>221718.52000000002</v>
      </c>
    </row>
    <row r="22" spans="1:7" x14ac:dyDescent="0.25">
      <c r="A22" s="67" t="s">
        <v>158</v>
      </c>
      <c r="B22" s="61">
        <v>0</v>
      </c>
      <c r="C22" s="62">
        <v>3015321.2</v>
      </c>
      <c r="D22" s="59">
        <v>3015321.2</v>
      </c>
      <c r="E22" s="62">
        <v>2793602.68</v>
      </c>
      <c r="F22" s="61">
        <v>2793602.68</v>
      </c>
      <c r="G22" s="51">
        <v>221718.52000000002</v>
      </c>
    </row>
    <row r="23" spans="1:7" x14ac:dyDescent="0.25">
      <c r="A23" s="67" t="s">
        <v>93</v>
      </c>
      <c r="B23" s="59">
        <v>0</v>
      </c>
      <c r="C23" s="63">
        <v>0</v>
      </c>
      <c r="D23" s="59">
        <v>0</v>
      </c>
      <c r="E23" s="63">
        <v>0</v>
      </c>
      <c r="F23" s="59">
        <v>0</v>
      </c>
      <c r="G23" s="51">
        <v>0</v>
      </c>
    </row>
    <row r="24" spans="1:7" x14ac:dyDescent="0.25">
      <c r="A24" s="67" t="s">
        <v>94</v>
      </c>
      <c r="B24" s="59">
        <v>0</v>
      </c>
      <c r="C24" s="63">
        <v>0</v>
      </c>
      <c r="D24" s="59">
        <v>0</v>
      </c>
      <c r="E24" s="63">
        <v>0</v>
      </c>
      <c r="F24" s="59">
        <v>0</v>
      </c>
      <c r="G24" s="51">
        <v>0</v>
      </c>
    </row>
    <row r="25" spans="1:7" x14ac:dyDescent="0.25">
      <c r="A25" s="67" t="s">
        <v>95</v>
      </c>
      <c r="B25" s="59">
        <v>0</v>
      </c>
      <c r="C25" s="63">
        <v>0</v>
      </c>
      <c r="D25" s="59">
        <v>0</v>
      </c>
      <c r="E25" s="63">
        <v>0</v>
      </c>
      <c r="F25" s="59">
        <v>0</v>
      </c>
      <c r="G25" s="51">
        <v>0</v>
      </c>
    </row>
    <row r="26" spans="1:7" x14ac:dyDescent="0.25">
      <c r="A26" s="67" t="s">
        <v>96</v>
      </c>
      <c r="B26" s="59">
        <v>0</v>
      </c>
      <c r="C26" s="63">
        <v>0</v>
      </c>
      <c r="D26" s="59">
        <v>0</v>
      </c>
      <c r="E26" s="63">
        <v>0</v>
      </c>
      <c r="F26" s="59">
        <v>0</v>
      </c>
      <c r="G26" s="51">
        <v>0</v>
      </c>
    </row>
    <row r="27" spans="1:7" x14ac:dyDescent="0.25">
      <c r="A27" s="67" t="s">
        <v>97</v>
      </c>
      <c r="B27" s="59">
        <v>0</v>
      </c>
      <c r="C27" s="63">
        <v>0</v>
      </c>
      <c r="D27" s="59">
        <v>0</v>
      </c>
      <c r="E27" s="63">
        <v>0</v>
      </c>
      <c r="F27" s="59">
        <v>0</v>
      </c>
      <c r="G27" s="51">
        <v>0</v>
      </c>
    </row>
    <row r="28" spans="1:7" x14ac:dyDescent="0.25">
      <c r="A28" s="67" t="s">
        <v>98</v>
      </c>
      <c r="B28" s="59">
        <v>0</v>
      </c>
      <c r="C28" s="63">
        <v>0</v>
      </c>
      <c r="D28" s="59">
        <v>0</v>
      </c>
      <c r="E28" s="63">
        <v>0</v>
      </c>
      <c r="F28" s="59">
        <v>0</v>
      </c>
      <c r="G28" s="51">
        <v>0</v>
      </c>
    </row>
    <row r="29" spans="1:7" x14ac:dyDescent="0.25">
      <c r="A29" s="67" t="s">
        <v>99</v>
      </c>
      <c r="B29" s="59">
        <v>0</v>
      </c>
      <c r="C29" s="63">
        <v>0</v>
      </c>
      <c r="D29" s="59">
        <v>0</v>
      </c>
      <c r="E29" s="63">
        <v>0</v>
      </c>
      <c r="F29" s="59">
        <v>0</v>
      </c>
      <c r="G29" s="51">
        <v>0</v>
      </c>
    </row>
    <row r="30" spans="1:7" x14ac:dyDescent="0.25">
      <c r="A30" s="4" t="s">
        <v>2</v>
      </c>
      <c r="B30" s="60"/>
      <c r="C30" s="65"/>
      <c r="D30" s="59">
        <v>0</v>
      </c>
      <c r="E30" s="63"/>
      <c r="F30" s="59"/>
      <c r="G30" s="51">
        <v>0</v>
      </c>
    </row>
    <row r="31" spans="1:7" x14ac:dyDescent="0.25">
      <c r="A31" s="3" t="s">
        <v>90</v>
      </c>
      <c r="B31" s="40">
        <f>B21+B9</f>
        <v>311810355.71999997</v>
      </c>
      <c r="C31" s="40">
        <f t="shared" ref="C31:G31" si="2">C21+C9</f>
        <v>150212104.15999997</v>
      </c>
      <c r="D31" s="40">
        <f t="shared" si="2"/>
        <v>462022459.88</v>
      </c>
      <c r="E31" s="40">
        <f t="shared" si="2"/>
        <v>121477748.94999999</v>
      </c>
      <c r="F31" s="40">
        <f t="shared" si="2"/>
        <v>118872091.64999999</v>
      </c>
      <c r="G31" s="40">
        <f t="shared" si="2"/>
        <v>340544710.92999995</v>
      </c>
    </row>
    <row r="32" spans="1:7" x14ac:dyDescent="0.25">
      <c r="A32" s="69"/>
      <c r="B32" s="14"/>
      <c r="C32" s="70"/>
      <c r="D32" s="14"/>
      <c r="E32" s="70"/>
      <c r="F32" s="14"/>
      <c r="G32" s="71"/>
    </row>
  </sheetData>
  <mergeCells count="6">
    <mergeCell ref="A7:A8"/>
    <mergeCell ref="B7:F7"/>
    <mergeCell ref="G7:G8"/>
    <mergeCell ref="A1:G1"/>
    <mergeCell ref="A2:G2"/>
    <mergeCell ref="A5:G5"/>
  </mergeCells>
  <dataValidations count="1">
    <dataValidation type="decimal" allowBlank="1" showInputMessage="1" showErrorMessage="1" sqref="B18:G19 B28:G29 B9:G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97" t="s">
        <v>101</v>
      </c>
      <c r="B1" s="98"/>
      <c r="C1" s="98"/>
      <c r="D1" s="98"/>
      <c r="E1" s="98"/>
      <c r="F1" s="98"/>
      <c r="G1" s="98"/>
    </row>
    <row r="2" spans="1:7" x14ac:dyDescent="0.25">
      <c r="A2" s="28" t="s">
        <v>153</v>
      </c>
      <c r="B2" s="29"/>
      <c r="C2" s="29"/>
      <c r="D2" s="29"/>
      <c r="E2" s="29"/>
      <c r="F2" s="29"/>
      <c r="G2" s="30"/>
    </row>
    <row r="3" spans="1:7" x14ac:dyDescent="0.25">
      <c r="A3" s="31" t="s">
        <v>9</v>
      </c>
      <c r="B3" s="32"/>
      <c r="C3" s="32"/>
      <c r="D3" s="32"/>
      <c r="E3" s="32"/>
      <c r="F3" s="32"/>
      <c r="G3" s="33"/>
    </row>
    <row r="4" spans="1:7" x14ac:dyDescent="0.25">
      <c r="A4" s="31" t="s">
        <v>102</v>
      </c>
      <c r="B4" s="32"/>
      <c r="C4" s="32"/>
      <c r="D4" s="32"/>
      <c r="E4" s="32"/>
      <c r="F4" s="32"/>
      <c r="G4" s="33"/>
    </row>
    <row r="5" spans="1:7" x14ac:dyDescent="0.25">
      <c r="A5" s="31" t="s">
        <v>154</v>
      </c>
      <c r="B5" s="32"/>
      <c r="C5" s="32"/>
      <c r="D5" s="32"/>
      <c r="E5" s="32"/>
      <c r="F5" s="32"/>
      <c r="G5" s="33"/>
    </row>
    <row r="6" spans="1:7" x14ac:dyDescent="0.25">
      <c r="A6" s="34" t="s">
        <v>0</v>
      </c>
      <c r="B6" s="35"/>
      <c r="C6" s="35"/>
      <c r="D6" s="35"/>
      <c r="E6" s="35"/>
      <c r="F6" s="35"/>
      <c r="G6" s="36"/>
    </row>
    <row r="7" spans="1:7" ht="15.75" customHeight="1" x14ac:dyDescent="0.25">
      <c r="A7" s="87" t="s">
        <v>1</v>
      </c>
      <c r="B7" s="84" t="s">
        <v>10</v>
      </c>
      <c r="C7" s="85"/>
      <c r="D7" s="85"/>
      <c r="E7" s="85"/>
      <c r="F7" s="86"/>
      <c r="G7" s="91" t="s">
        <v>11</v>
      </c>
    </row>
    <row r="8" spans="1:7" ht="30" x14ac:dyDescent="0.25">
      <c r="A8" s="88"/>
      <c r="B8" s="5" t="s">
        <v>4</v>
      </c>
      <c r="C8" s="2" t="s">
        <v>103</v>
      </c>
      <c r="D8" s="5" t="s">
        <v>13</v>
      </c>
      <c r="E8" s="5" t="s">
        <v>3</v>
      </c>
      <c r="F8" s="10" t="s">
        <v>5</v>
      </c>
      <c r="G8" s="90"/>
    </row>
    <row r="9" spans="1:7" ht="16.5" customHeight="1" x14ac:dyDescent="0.25">
      <c r="A9" s="6" t="s">
        <v>104</v>
      </c>
      <c r="B9" s="49">
        <f>SUM(B10,B19,B27,B37)</f>
        <v>311810356</v>
      </c>
      <c r="C9" s="49">
        <f t="shared" ref="C9:G9" si="0">SUM(C10,C19,C27,C37)</f>
        <v>147196783</v>
      </c>
      <c r="D9" s="49">
        <f t="shared" si="0"/>
        <v>459007138</v>
      </c>
      <c r="E9" s="49">
        <f t="shared" si="0"/>
        <v>118684146</v>
      </c>
      <c r="F9" s="49">
        <f t="shared" si="0"/>
        <v>116078489</v>
      </c>
      <c r="G9" s="49">
        <f t="shared" si="0"/>
        <v>340322992</v>
      </c>
    </row>
    <row r="10" spans="1:7" ht="15" customHeight="1" x14ac:dyDescent="0.25">
      <c r="A10" s="16" t="s">
        <v>105</v>
      </c>
      <c r="B10" s="41">
        <f>SUM(B11:B18)</f>
        <v>0</v>
      </c>
      <c r="C10" s="41">
        <f t="shared" ref="C10:G10" si="1">SUM(C11:C18)</f>
        <v>0</v>
      </c>
      <c r="D10" s="41">
        <f t="shared" si="1"/>
        <v>0</v>
      </c>
      <c r="E10" s="41">
        <f t="shared" si="1"/>
        <v>0</v>
      </c>
      <c r="F10" s="41">
        <f t="shared" si="1"/>
        <v>0</v>
      </c>
      <c r="G10" s="41">
        <f t="shared" si="1"/>
        <v>0</v>
      </c>
    </row>
    <row r="11" spans="1:7" x14ac:dyDescent="0.25">
      <c r="A11" s="19" t="s">
        <v>106</v>
      </c>
      <c r="B11" s="41">
        <v>0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</row>
    <row r="12" spans="1:7" x14ac:dyDescent="0.25">
      <c r="A12" s="19" t="s">
        <v>107</v>
      </c>
      <c r="B12" s="41">
        <v>0</v>
      </c>
      <c r="C12" s="41">
        <v>0</v>
      </c>
      <c r="D12" s="41">
        <v>0</v>
      </c>
      <c r="E12" s="41">
        <v>0</v>
      </c>
      <c r="F12" s="41">
        <v>0</v>
      </c>
      <c r="G12" s="41">
        <v>0</v>
      </c>
    </row>
    <row r="13" spans="1:7" x14ac:dyDescent="0.25">
      <c r="A13" s="19" t="s">
        <v>108</v>
      </c>
      <c r="B13" s="41">
        <v>0</v>
      </c>
      <c r="C13" s="41">
        <v>0</v>
      </c>
      <c r="D13" s="41">
        <v>0</v>
      </c>
      <c r="E13" s="41">
        <v>0</v>
      </c>
      <c r="F13" s="41">
        <v>0</v>
      </c>
      <c r="G13" s="41">
        <v>0</v>
      </c>
    </row>
    <row r="14" spans="1:7" x14ac:dyDescent="0.25">
      <c r="A14" s="19" t="s">
        <v>109</v>
      </c>
      <c r="B14" s="41">
        <v>0</v>
      </c>
      <c r="C14" s="41">
        <v>0</v>
      </c>
      <c r="D14" s="41">
        <v>0</v>
      </c>
      <c r="E14" s="41">
        <v>0</v>
      </c>
      <c r="F14" s="41">
        <v>0</v>
      </c>
      <c r="G14" s="41">
        <v>0</v>
      </c>
    </row>
    <row r="15" spans="1:7" x14ac:dyDescent="0.25">
      <c r="A15" s="19" t="s">
        <v>110</v>
      </c>
      <c r="B15" s="41">
        <v>0</v>
      </c>
      <c r="C15" s="41">
        <v>0</v>
      </c>
      <c r="D15" s="41">
        <v>0</v>
      </c>
      <c r="E15" s="41">
        <v>0</v>
      </c>
      <c r="F15" s="41">
        <v>0</v>
      </c>
      <c r="G15" s="41">
        <v>0</v>
      </c>
    </row>
    <row r="16" spans="1:7" x14ac:dyDescent="0.25">
      <c r="A16" s="19" t="s">
        <v>111</v>
      </c>
      <c r="B16" s="41">
        <v>0</v>
      </c>
      <c r="C16" s="41">
        <v>0</v>
      </c>
      <c r="D16" s="41">
        <v>0</v>
      </c>
      <c r="E16" s="41">
        <v>0</v>
      </c>
      <c r="F16" s="41">
        <v>0</v>
      </c>
      <c r="G16" s="41">
        <v>0</v>
      </c>
    </row>
    <row r="17" spans="1:7" x14ac:dyDescent="0.25">
      <c r="A17" s="19" t="s">
        <v>112</v>
      </c>
      <c r="B17" s="41">
        <v>0</v>
      </c>
      <c r="C17" s="41">
        <v>0</v>
      </c>
      <c r="D17" s="41">
        <v>0</v>
      </c>
      <c r="E17" s="41">
        <v>0</v>
      </c>
      <c r="F17" s="41">
        <v>0</v>
      </c>
      <c r="G17" s="41">
        <v>0</v>
      </c>
    </row>
    <row r="18" spans="1:7" x14ac:dyDescent="0.25">
      <c r="A18" s="19" t="s">
        <v>113</v>
      </c>
      <c r="B18" s="41">
        <v>0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</row>
    <row r="19" spans="1:7" x14ac:dyDescent="0.25">
      <c r="A19" s="16" t="s">
        <v>114</v>
      </c>
      <c r="B19" s="41">
        <f>SUM(B20:B26)</f>
        <v>311810356</v>
      </c>
      <c r="C19" s="41">
        <f t="shared" ref="C19:G19" si="2">SUM(C20:C26)</f>
        <v>147196783</v>
      </c>
      <c r="D19" s="41">
        <f t="shared" si="2"/>
        <v>459007138</v>
      </c>
      <c r="E19" s="41">
        <f t="shared" si="2"/>
        <v>118684146</v>
      </c>
      <c r="F19" s="41">
        <f t="shared" si="2"/>
        <v>116078489</v>
      </c>
      <c r="G19" s="41">
        <f t="shared" si="2"/>
        <v>340322992</v>
      </c>
    </row>
    <row r="20" spans="1:7" x14ac:dyDescent="0.25">
      <c r="A20" s="19" t="s">
        <v>115</v>
      </c>
      <c r="B20" s="50">
        <v>131574908</v>
      </c>
      <c r="C20" s="50">
        <v>60928711</v>
      </c>
      <c r="D20" s="51">
        <v>192503618</v>
      </c>
      <c r="E20" s="50">
        <v>48392877</v>
      </c>
      <c r="F20" s="50">
        <v>48366134</v>
      </c>
      <c r="G20" s="51">
        <v>144110741</v>
      </c>
    </row>
    <row r="21" spans="1:7" x14ac:dyDescent="0.25">
      <c r="A21" s="19" t="s">
        <v>116</v>
      </c>
      <c r="B21" s="50">
        <v>180235448</v>
      </c>
      <c r="C21" s="50">
        <v>86268072</v>
      </c>
      <c r="D21" s="51">
        <v>266503520</v>
      </c>
      <c r="E21" s="50">
        <v>70291269</v>
      </c>
      <c r="F21" s="50">
        <v>67712355</v>
      </c>
      <c r="G21" s="51">
        <v>196212251</v>
      </c>
    </row>
    <row r="22" spans="1:7" x14ac:dyDescent="0.25">
      <c r="A22" s="19" t="s">
        <v>117</v>
      </c>
      <c r="B22" s="51">
        <v>0</v>
      </c>
      <c r="C22" s="51">
        <v>0</v>
      </c>
      <c r="D22" s="51">
        <v>0</v>
      </c>
      <c r="E22" s="51">
        <v>0</v>
      </c>
      <c r="F22" s="51">
        <v>0</v>
      </c>
      <c r="G22" s="51">
        <v>0</v>
      </c>
    </row>
    <row r="23" spans="1:7" x14ac:dyDescent="0.25">
      <c r="A23" s="19" t="s">
        <v>118</v>
      </c>
      <c r="B23" s="51">
        <v>0</v>
      </c>
      <c r="C23" s="51">
        <v>0</v>
      </c>
      <c r="D23" s="51">
        <v>0</v>
      </c>
      <c r="E23" s="51">
        <v>0</v>
      </c>
      <c r="F23" s="51">
        <v>0</v>
      </c>
      <c r="G23" s="51">
        <v>0</v>
      </c>
    </row>
    <row r="24" spans="1:7" x14ac:dyDescent="0.25">
      <c r="A24" s="19" t="s">
        <v>119</v>
      </c>
      <c r="B24" s="51">
        <v>0</v>
      </c>
      <c r="C24" s="51">
        <v>0</v>
      </c>
      <c r="D24" s="51">
        <v>0</v>
      </c>
      <c r="E24" s="51">
        <v>0</v>
      </c>
      <c r="F24" s="51">
        <v>0</v>
      </c>
      <c r="G24" s="51">
        <v>0</v>
      </c>
    </row>
    <row r="25" spans="1:7" x14ac:dyDescent="0.25">
      <c r="A25" s="19" t="s">
        <v>120</v>
      </c>
      <c r="B25" s="51">
        <v>0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</row>
    <row r="26" spans="1:7" x14ac:dyDescent="0.25">
      <c r="A26" s="19" t="s">
        <v>121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</row>
    <row r="27" spans="1:7" x14ac:dyDescent="0.25">
      <c r="A27" s="16" t="s">
        <v>122</v>
      </c>
      <c r="B27" s="51">
        <v>0</v>
      </c>
      <c r="C27" s="51">
        <v>0</v>
      </c>
      <c r="D27" s="51">
        <v>0</v>
      </c>
      <c r="E27" s="51">
        <v>0</v>
      </c>
      <c r="F27" s="51">
        <v>0</v>
      </c>
      <c r="G27" s="51">
        <v>0</v>
      </c>
    </row>
    <row r="28" spans="1:7" x14ac:dyDescent="0.25">
      <c r="A28" s="20" t="s">
        <v>123</v>
      </c>
      <c r="B28" s="51">
        <v>0</v>
      </c>
      <c r="C28" s="51">
        <v>0</v>
      </c>
      <c r="D28" s="51">
        <v>0</v>
      </c>
      <c r="E28" s="51">
        <v>0</v>
      </c>
      <c r="F28" s="51">
        <v>0</v>
      </c>
      <c r="G28" s="51">
        <v>0</v>
      </c>
    </row>
    <row r="29" spans="1:7" x14ac:dyDescent="0.25">
      <c r="A29" s="19" t="s">
        <v>124</v>
      </c>
      <c r="B29" s="51">
        <v>0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</row>
    <row r="30" spans="1:7" x14ac:dyDescent="0.25">
      <c r="A30" s="19" t="s">
        <v>125</v>
      </c>
      <c r="B30" s="51">
        <v>0</v>
      </c>
      <c r="C30" s="51">
        <v>0</v>
      </c>
      <c r="D30" s="51">
        <v>0</v>
      </c>
      <c r="E30" s="51">
        <v>0</v>
      </c>
      <c r="F30" s="51">
        <v>0</v>
      </c>
      <c r="G30" s="51">
        <v>0</v>
      </c>
    </row>
    <row r="31" spans="1:7" x14ac:dyDescent="0.25">
      <c r="A31" s="19" t="s">
        <v>126</v>
      </c>
      <c r="B31" s="51">
        <v>0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</row>
    <row r="32" spans="1:7" x14ac:dyDescent="0.25">
      <c r="A32" s="19" t="s">
        <v>127</v>
      </c>
      <c r="B32" s="51">
        <v>0</v>
      </c>
      <c r="C32" s="51">
        <v>0</v>
      </c>
      <c r="D32" s="51">
        <v>0</v>
      </c>
      <c r="E32" s="51">
        <v>0</v>
      </c>
      <c r="F32" s="51">
        <v>0</v>
      </c>
      <c r="G32" s="51">
        <v>0</v>
      </c>
    </row>
    <row r="33" spans="1:7" ht="14.45" customHeight="1" x14ac:dyDescent="0.25">
      <c r="A33" s="19" t="s">
        <v>128</v>
      </c>
      <c r="B33" s="51">
        <v>0</v>
      </c>
      <c r="C33" s="51">
        <v>0</v>
      </c>
      <c r="D33" s="51">
        <v>0</v>
      </c>
      <c r="E33" s="51">
        <v>0</v>
      </c>
      <c r="F33" s="51">
        <v>0</v>
      </c>
      <c r="G33" s="51">
        <v>0</v>
      </c>
    </row>
    <row r="34" spans="1:7" ht="14.45" customHeight="1" x14ac:dyDescent="0.25">
      <c r="A34" s="19" t="s">
        <v>129</v>
      </c>
      <c r="B34" s="51">
        <v>0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</row>
    <row r="35" spans="1:7" ht="14.45" customHeight="1" x14ac:dyDescent="0.25">
      <c r="A35" s="19" t="s">
        <v>130</v>
      </c>
      <c r="B35" s="51">
        <v>0</v>
      </c>
      <c r="C35" s="51">
        <v>0</v>
      </c>
      <c r="D35" s="51">
        <v>0</v>
      </c>
      <c r="E35" s="51">
        <v>0</v>
      </c>
      <c r="F35" s="51">
        <v>0</v>
      </c>
      <c r="G35" s="51">
        <v>0</v>
      </c>
    </row>
    <row r="36" spans="1:7" ht="14.45" customHeight="1" x14ac:dyDescent="0.25">
      <c r="A36" s="19" t="s">
        <v>131</v>
      </c>
      <c r="B36" s="51">
        <v>0</v>
      </c>
      <c r="C36" s="51">
        <v>0</v>
      </c>
      <c r="D36" s="51">
        <v>0</v>
      </c>
      <c r="E36" s="51">
        <v>0</v>
      </c>
      <c r="F36" s="51">
        <v>0</v>
      </c>
      <c r="G36" s="51">
        <v>0</v>
      </c>
    </row>
    <row r="37" spans="1:7" ht="14.45" customHeight="1" x14ac:dyDescent="0.25">
      <c r="A37" s="17" t="s">
        <v>132</v>
      </c>
      <c r="B37" s="51">
        <v>0</v>
      </c>
      <c r="C37" s="51">
        <v>0</v>
      </c>
      <c r="D37" s="51">
        <v>0</v>
      </c>
      <c r="E37" s="51">
        <v>0</v>
      </c>
      <c r="F37" s="51">
        <v>0</v>
      </c>
      <c r="G37" s="51">
        <v>0</v>
      </c>
    </row>
    <row r="38" spans="1:7" x14ac:dyDescent="0.25">
      <c r="A38" s="20" t="s">
        <v>133</v>
      </c>
      <c r="B38" s="51">
        <v>0</v>
      </c>
      <c r="C38" s="51">
        <v>0</v>
      </c>
      <c r="D38" s="51">
        <v>0</v>
      </c>
      <c r="E38" s="51">
        <v>0</v>
      </c>
      <c r="F38" s="51">
        <v>0</v>
      </c>
      <c r="G38" s="51">
        <v>0</v>
      </c>
    </row>
    <row r="39" spans="1:7" ht="30" x14ac:dyDescent="0.25">
      <c r="A39" s="20" t="s">
        <v>134</v>
      </c>
      <c r="B39" s="51">
        <v>0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</row>
    <row r="40" spans="1:7" x14ac:dyDescent="0.25">
      <c r="A40" s="20" t="s">
        <v>135</v>
      </c>
      <c r="B40" s="51">
        <v>0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</row>
    <row r="41" spans="1:7" x14ac:dyDescent="0.25">
      <c r="A41" s="20" t="s">
        <v>136</v>
      </c>
      <c r="B41" s="51">
        <v>0</v>
      </c>
      <c r="C41" s="51">
        <v>0</v>
      </c>
      <c r="D41" s="51">
        <v>0</v>
      </c>
      <c r="E41" s="51">
        <v>0</v>
      </c>
      <c r="F41" s="51">
        <v>0</v>
      </c>
      <c r="G41" s="51">
        <v>0</v>
      </c>
    </row>
    <row r="42" spans="1:7" x14ac:dyDescent="0.25">
      <c r="A42" s="20"/>
      <c r="B42" s="51"/>
      <c r="C42" s="51"/>
      <c r="D42" s="51"/>
      <c r="E42" s="51"/>
      <c r="F42" s="51"/>
      <c r="G42" s="51"/>
    </row>
    <row r="43" spans="1:7" x14ac:dyDescent="0.25">
      <c r="A43" s="1" t="s">
        <v>137</v>
      </c>
      <c r="B43" s="52">
        <v>0</v>
      </c>
      <c r="C43" s="52">
        <v>3015321.2</v>
      </c>
      <c r="D43" s="52">
        <v>3015321.2</v>
      </c>
      <c r="E43" s="52">
        <v>2793602.6799999997</v>
      </c>
      <c r="F43" s="52">
        <v>2793602.6799999997</v>
      </c>
      <c r="G43" s="52">
        <v>221718.52000000025</v>
      </c>
    </row>
    <row r="44" spans="1:7" x14ac:dyDescent="0.25">
      <c r="A44" s="16" t="s">
        <v>105</v>
      </c>
      <c r="B44" s="51">
        <v>0</v>
      </c>
      <c r="C44" s="51">
        <v>0</v>
      </c>
      <c r="D44" s="51">
        <v>0</v>
      </c>
      <c r="E44" s="51">
        <v>0</v>
      </c>
      <c r="F44" s="51">
        <v>0</v>
      </c>
      <c r="G44" s="51">
        <v>0</v>
      </c>
    </row>
    <row r="45" spans="1:7" x14ac:dyDescent="0.25">
      <c r="A45" s="20" t="s">
        <v>106</v>
      </c>
      <c r="B45" s="51">
        <v>0</v>
      </c>
      <c r="C45" s="51">
        <v>0</v>
      </c>
      <c r="D45" s="51">
        <v>0</v>
      </c>
      <c r="E45" s="51">
        <v>0</v>
      </c>
      <c r="F45" s="51">
        <v>0</v>
      </c>
      <c r="G45" s="51">
        <v>0</v>
      </c>
    </row>
    <row r="46" spans="1:7" x14ac:dyDescent="0.25">
      <c r="A46" s="20" t="s">
        <v>107</v>
      </c>
      <c r="B46" s="51">
        <v>0</v>
      </c>
      <c r="C46" s="51">
        <v>0</v>
      </c>
      <c r="D46" s="51">
        <v>0</v>
      </c>
      <c r="E46" s="51">
        <v>0</v>
      </c>
      <c r="F46" s="51">
        <v>0</v>
      </c>
      <c r="G46" s="51">
        <v>0</v>
      </c>
    </row>
    <row r="47" spans="1:7" x14ac:dyDescent="0.25">
      <c r="A47" s="20" t="s">
        <v>108</v>
      </c>
      <c r="B47" s="51">
        <v>0</v>
      </c>
      <c r="C47" s="51">
        <v>0</v>
      </c>
      <c r="D47" s="51">
        <v>0</v>
      </c>
      <c r="E47" s="51">
        <v>0</v>
      </c>
      <c r="F47" s="51">
        <v>0</v>
      </c>
      <c r="G47" s="51">
        <v>0</v>
      </c>
    </row>
    <row r="48" spans="1:7" x14ac:dyDescent="0.25">
      <c r="A48" s="20" t="s">
        <v>109</v>
      </c>
      <c r="B48" s="51">
        <v>0</v>
      </c>
      <c r="C48" s="51">
        <v>0</v>
      </c>
      <c r="D48" s="51">
        <v>0</v>
      </c>
      <c r="E48" s="51">
        <v>0</v>
      </c>
      <c r="F48" s="51">
        <v>0</v>
      </c>
      <c r="G48" s="51">
        <v>0</v>
      </c>
    </row>
    <row r="49" spans="1:7" x14ac:dyDescent="0.25">
      <c r="A49" s="20" t="s">
        <v>110</v>
      </c>
      <c r="B49" s="51">
        <v>0</v>
      </c>
      <c r="C49" s="51">
        <v>0</v>
      </c>
      <c r="D49" s="51">
        <v>0</v>
      </c>
      <c r="E49" s="51">
        <v>0</v>
      </c>
      <c r="F49" s="51">
        <v>0</v>
      </c>
      <c r="G49" s="51">
        <v>0</v>
      </c>
    </row>
    <row r="50" spans="1:7" x14ac:dyDescent="0.25">
      <c r="A50" s="20" t="s">
        <v>111</v>
      </c>
      <c r="B50" s="51">
        <v>0</v>
      </c>
      <c r="C50" s="51">
        <v>0</v>
      </c>
      <c r="D50" s="51">
        <v>0</v>
      </c>
      <c r="E50" s="51">
        <v>0</v>
      </c>
      <c r="F50" s="51">
        <v>0</v>
      </c>
      <c r="G50" s="51">
        <v>0</v>
      </c>
    </row>
    <row r="51" spans="1:7" x14ac:dyDescent="0.25">
      <c r="A51" s="20" t="s">
        <v>112</v>
      </c>
      <c r="B51" s="51">
        <v>0</v>
      </c>
      <c r="C51" s="51">
        <v>0</v>
      </c>
      <c r="D51" s="51">
        <v>0</v>
      </c>
      <c r="E51" s="51">
        <v>0</v>
      </c>
      <c r="F51" s="51">
        <v>0</v>
      </c>
      <c r="G51" s="51">
        <v>0</v>
      </c>
    </row>
    <row r="52" spans="1:7" x14ac:dyDescent="0.25">
      <c r="A52" s="20" t="s">
        <v>113</v>
      </c>
      <c r="B52" s="51">
        <v>0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</row>
    <row r="53" spans="1:7" x14ac:dyDescent="0.25">
      <c r="A53" s="16" t="s">
        <v>114</v>
      </c>
      <c r="B53" s="51">
        <v>0</v>
      </c>
      <c r="C53" s="51">
        <v>3015321.2</v>
      </c>
      <c r="D53" s="51">
        <v>3015321.2</v>
      </c>
      <c r="E53" s="51">
        <v>2793602.6799999997</v>
      </c>
      <c r="F53" s="51">
        <v>2793602.6799999997</v>
      </c>
      <c r="G53" s="51">
        <v>221718.52000000025</v>
      </c>
    </row>
    <row r="54" spans="1:7" x14ac:dyDescent="0.25">
      <c r="A54" s="20" t="s">
        <v>115</v>
      </c>
      <c r="B54" s="50">
        <v>0</v>
      </c>
      <c r="C54" s="50">
        <v>1543269.1</v>
      </c>
      <c r="D54" s="51">
        <v>1543269.1</v>
      </c>
      <c r="E54" s="50">
        <v>1431738.17</v>
      </c>
      <c r="F54" s="50">
        <v>1431738.17</v>
      </c>
      <c r="G54" s="51">
        <v>111530.93000000017</v>
      </c>
    </row>
    <row r="55" spans="1:7" x14ac:dyDescent="0.25">
      <c r="A55" s="20" t="s">
        <v>116</v>
      </c>
      <c r="B55" s="50">
        <v>0</v>
      </c>
      <c r="C55" s="50">
        <v>1472052.1</v>
      </c>
      <c r="D55" s="51">
        <v>1472052.1</v>
      </c>
      <c r="E55" s="50">
        <v>1361864.51</v>
      </c>
      <c r="F55" s="50">
        <v>1361864.51</v>
      </c>
      <c r="G55" s="51">
        <v>110187.59000000008</v>
      </c>
    </row>
    <row r="56" spans="1:7" x14ac:dyDescent="0.25">
      <c r="A56" s="20" t="s">
        <v>117</v>
      </c>
      <c r="B56" s="41">
        <v>0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</row>
    <row r="57" spans="1:7" x14ac:dyDescent="0.25">
      <c r="A57" s="21" t="s">
        <v>118</v>
      </c>
      <c r="B57" s="41">
        <v>0</v>
      </c>
      <c r="C57" s="41">
        <v>0</v>
      </c>
      <c r="D57" s="41">
        <v>0</v>
      </c>
      <c r="E57" s="41">
        <v>0</v>
      </c>
      <c r="F57" s="41">
        <v>0</v>
      </c>
      <c r="G57" s="41">
        <v>0</v>
      </c>
    </row>
    <row r="58" spans="1:7" x14ac:dyDescent="0.25">
      <c r="A58" s="20" t="s">
        <v>119</v>
      </c>
      <c r="B58" s="41">
        <v>0</v>
      </c>
      <c r="C58" s="41">
        <v>0</v>
      </c>
      <c r="D58" s="41">
        <v>0</v>
      </c>
      <c r="E58" s="41">
        <v>0</v>
      </c>
      <c r="F58" s="41">
        <v>0</v>
      </c>
      <c r="G58" s="41">
        <v>0</v>
      </c>
    </row>
    <row r="59" spans="1:7" x14ac:dyDescent="0.25">
      <c r="A59" s="20" t="s">
        <v>120</v>
      </c>
      <c r="B59" s="41">
        <v>0</v>
      </c>
      <c r="C59" s="41">
        <v>0</v>
      </c>
      <c r="D59" s="41">
        <v>0</v>
      </c>
      <c r="E59" s="41">
        <v>0</v>
      </c>
      <c r="F59" s="41">
        <v>0</v>
      </c>
      <c r="G59" s="41">
        <v>0</v>
      </c>
    </row>
    <row r="60" spans="1:7" x14ac:dyDescent="0.25">
      <c r="A60" s="20" t="s">
        <v>121</v>
      </c>
      <c r="B60" s="41">
        <v>0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</row>
    <row r="61" spans="1:7" x14ac:dyDescent="0.25">
      <c r="A61" s="16" t="s">
        <v>122</v>
      </c>
      <c r="B61" s="41">
        <f>SUM(B62:B70)</f>
        <v>0</v>
      </c>
      <c r="C61" s="41">
        <f t="shared" ref="C61:G61" si="3">SUM(C62:C70)</f>
        <v>0</v>
      </c>
      <c r="D61" s="41">
        <f t="shared" si="3"/>
        <v>0</v>
      </c>
      <c r="E61" s="41">
        <f t="shared" si="3"/>
        <v>0</v>
      </c>
      <c r="F61" s="41">
        <f t="shared" si="3"/>
        <v>0</v>
      </c>
      <c r="G61" s="41">
        <f t="shared" si="3"/>
        <v>0</v>
      </c>
    </row>
    <row r="62" spans="1:7" x14ac:dyDescent="0.25">
      <c r="A62" s="20" t="s">
        <v>123</v>
      </c>
      <c r="B62" s="41">
        <v>0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</row>
    <row r="63" spans="1:7" x14ac:dyDescent="0.25">
      <c r="A63" s="20" t="s">
        <v>124</v>
      </c>
      <c r="B63" s="41">
        <v>0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</row>
    <row r="64" spans="1:7" x14ac:dyDescent="0.25">
      <c r="A64" s="20" t="s">
        <v>125</v>
      </c>
      <c r="B64" s="41">
        <v>0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</row>
    <row r="65" spans="1:7" x14ac:dyDescent="0.25">
      <c r="A65" s="20" t="s">
        <v>126</v>
      </c>
      <c r="B65" s="41">
        <v>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</row>
    <row r="66" spans="1:7" x14ac:dyDescent="0.25">
      <c r="A66" s="20" t="s">
        <v>127</v>
      </c>
      <c r="B66" s="41">
        <v>0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</row>
    <row r="67" spans="1:7" x14ac:dyDescent="0.25">
      <c r="A67" s="20" t="s">
        <v>128</v>
      </c>
      <c r="B67" s="41">
        <v>0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</row>
    <row r="68" spans="1:7" x14ac:dyDescent="0.25">
      <c r="A68" s="20" t="s">
        <v>129</v>
      </c>
      <c r="B68" s="41">
        <v>0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</row>
    <row r="69" spans="1:7" x14ac:dyDescent="0.25">
      <c r="A69" s="20" t="s">
        <v>130</v>
      </c>
      <c r="B69" s="41">
        <v>0</v>
      </c>
      <c r="C69" s="41">
        <v>0</v>
      </c>
      <c r="D69" s="41">
        <v>0</v>
      </c>
      <c r="E69" s="41">
        <v>0</v>
      </c>
      <c r="F69" s="41">
        <v>0</v>
      </c>
      <c r="G69" s="41">
        <v>0</v>
      </c>
    </row>
    <row r="70" spans="1:7" x14ac:dyDescent="0.25">
      <c r="A70" s="20" t="s">
        <v>131</v>
      </c>
      <c r="B70" s="41">
        <v>0</v>
      </c>
      <c r="C70" s="41">
        <v>0</v>
      </c>
      <c r="D70" s="41">
        <v>0</v>
      </c>
      <c r="E70" s="41">
        <v>0</v>
      </c>
      <c r="F70" s="41">
        <v>0</v>
      </c>
      <c r="G70" s="41">
        <v>0</v>
      </c>
    </row>
    <row r="71" spans="1:7" x14ac:dyDescent="0.25">
      <c r="A71" s="17" t="s">
        <v>132</v>
      </c>
      <c r="B71" s="41">
        <f>SUM(B72:B75)</f>
        <v>0</v>
      </c>
      <c r="C71" s="41">
        <f t="shared" ref="C71:G71" si="4">SUM(C72:C75)</f>
        <v>0</v>
      </c>
      <c r="D71" s="41">
        <f t="shared" si="4"/>
        <v>0</v>
      </c>
      <c r="E71" s="41">
        <f t="shared" si="4"/>
        <v>0</v>
      </c>
      <c r="F71" s="41">
        <f t="shared" si="4"/>
        <v>0</v>
      </c>
      <c r="G71" s="41">
        <f t="shared" si="4"/>
        <v>0</v>
      </c>
    </row>
    <row r="72" spans="1:7" x14ac:dyDescent="0.25">
      <c r="A72" s="20" t="s">
        <v>133</v>
      </c>
      <c r="B72" s="41">
        <v>0</v>
      </c>
      <c r="C72" s="41">
        <v>0</v>
      </c>
      <c r="D72" s="41">
        <v>0</v>
      </c>
      <c r="E72" s="41">
        <v>0</v>
      </c>
      <c r="F72" s="41">
        <v>0</v>
      </c>
      <c r="G72" s="41">
        <v>0</v>
      </c>
    </row>
    <row r="73" spans="1:7" ht="30" x14ac:dyDescent="0.25">
      <c r="A73" s="20" t="s">
        <v>134</v>
      </c>
      <c r="B73" s="41">
        <v>0</v>
      </c>
      <c r="C73" s="41">
        <v>0</v>
      </c>
      <c r="D73" s="41">
        <v>0</v>
      </c>
      <c r="E73" s="41">
        <v>0</v>
      </c>
      <c r="F73" s="41">
        <v>0</v>
      </c>
      <c r="G73" s="41">
        <v>0</v>
      </c>
    </row>
    <row r="74" spans="1:7" x14ac:dyDescent="0.25">
      <c r="A74" s="20" t="s">
        <v>135</v>
      </c>
      <c r="B74" s="41">
        <v>0</v>
      </c>
      <c r="C74" s="41">
        <v>0</v>
      </c>
      <c r="D74" s="41">
        <v>0</v>
      </c>
      <c r="E74" s="41">
        <v>0</v>
      </c>
      <c r="F74" s="41">
        <v>0</v>
      </c>
      <c r="G74" s="41">
        <v>0</v>
      </c>
    </row>
    <row r="75" spans="1:7" x14ac:dyDescent="0.25">
      <c r="A75" s="20" t="s">
        <v>136</v>
      </c>
      <c r="B75" s="41">
        <v>0</v>
      </c>
      <c r="C75" s="41">
        <v>0</v>
      </c>
      <c r="D75" s="41">
        <v>0</v>
      </c>
      <c r="E75" s="41">
        <v>0</v>
      </c>
      <c r="F75" s="41">
        <v>0</v>
      </c>
      <c r="G75" s="41">
        <v>0</v>
      </c>
    </row>
    <row r="76" spans="1:7" x14ac:dyDescent="0.25">
      <c r="A76" s="13"/>
      <c r="B76" s="42"/>
      <c r="C76" s="42"/>
      <c r="D76" s="42"/>
      <c r="E76" s="42"/>
      <c r="F76" s="42"/>
      <c r="G76" s="42"/>
    </row>
    <row r="77" spans="1:7" x14ac:dyDescent="0.25">
      <c r="A77" s="1" t="s">
        <v>90</v>
      </c>
      <c r="B77" s="39">
        <f>B43+B9</f>
        <v>311810356</v>
      </c>
      <c r="C77" s="39">
        <f t="shared" ref="C77:G77" si="5">C43+C9</f>
        <v>150212104.19999999</v>
      </c>
      <c r="D77" s="39">
        <f t="shared" si="5"/>
        <v>462022459.19999999</v>
      </c>
      <c r="E77" s="39">
        <f t="shared" si="5"/>
        <v>121477748.68000001</v>
      </c>
      <c r="F77" s="39">
        <f t="shared" si="5"/>
        <v>118872091.68000001</v>
      </c>
      <c r="G77" s="39">
        <f t="shared" si="5"/>
        <v>340544710.51999998</v>
      </c>
    </row>
    <row r="78" spans="1:7" x14ac:dyDescent="0.25">
      <c r="A78" s="15"/>
      <c r="B78" s="22"/>
      <c r="C78" s="22"/>
      <c r="D78" s="22"/>
      <c r="E78" s="22"/>
      <c r="F78" s="22"/>
      <c r="G78" s="22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B43:B44 B71:G71 C9:G18 C20:G26 C28:G36 C43:G52 C54:G60 C62:G70 B76:B77 C72:G77" xr:uid="{AA52CA7E-2322-498F-9955-AC29A68EFBA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92" t="s">
        <v>138</v>
      </c>
      <c r="B1" s="76"/>
      <c r="C1" s="76"/>
      <c r="D1" s="76"/>
      <c r="E1" s="76"/>
      <c r="F1" s="76"/>
      <c r="G1" s="77"/>
    </row>
    <row r="2" spans="1:7" x14ac:dyDescent="0.25">
      <c r="A2" s="28" t="s">
        <v>153</v>
      </c>
      <c r="B2" s="29"/>
      <c r="C2" s="29"/>
      <c r="D2" s="29"/>
      <c r="E2" s="29"/>
      <c r="F2" s="29"/>
      <c r="G2" s="30"/>
    </row>
    <row r="3" spans="1:7" x14ac:dyDescent="0.25">
      <c r="A3" s="31" t="s">
        <v>9</v>
      </c>
      <c r="B3" s="32"/>
      <c r="C3" s="32"/>
      <c r="D3" s="32"/>
      <c r="E3" s="32"/>
      <c r="F3" s="32"/>
      <c r="G3" s="33"/>
    </row>
    <row r="4" spans="1:7" x14ac:dyDescent="0.25">
      <c r="A4" s="31" t="s">
        <v>139</v>
      </c>
      <c r="B4" s="32"/>
      <c r="C4" s="32"/>
      <c r="D4" s="32"/>
      <c r="E4" s="32"/>
      <c r="F4" s="32"/>
      <c r="G4" s="33"/>
    </row>
    <row r="5" spans="1:7" x14ac:dyDescent="0.25">
      <c r="A5" s="31" t="s">
        <v>154</v>
      </c>
      <c r="B5" s="32"/>
      <c r="C5" s="32"/>
      <c r="D5" s="32"/>
      <c r="E5" s="32"/>
      <c r="F5" s="32"/>
      <c r="G5" s="33"/>
    </row>
    <row r="6" spans="1:7" x14ac:dyDescent="0.25">
      <c r="A6" s="34" t="s">
        <v>0</v>
      </c>
      <c r="B6" s="35"/>
      <c r="C6" s="35"/>
      <c r="D6" s="35"/>
      <c r="E6" s="35"/>
      <c r="F6" s="35"/>
      <c r="G6" s="36"/>
    </row>
    <row r="7" spans="1:7" x14ac:dyDescent="0.25">
      <c r="A7" s="87" t="s">
        <v>1</v>
      </c>
      <c r="B7" s="90" t="s">
        <v>10</v>
      </c>
      <c r="C7" s="90"/>
      <c r="D7" s="90"/>
      <c r="E7" s="90"/>
      <c r="F7" s="90"/>
      <c r="G7" s="90" t="s">
        <v>11</v>
      </c>
    </row>
    <row r="8" spans="1:7" ht="30" x14ac:dyDescent="0.25">
      <c r="A8" s="88"/>
      <c r="B8" s="2" t="s">
        <v>4</v>
      </c>
      <c r="C8" s="11" t="s">
        <v>103</v>
      </c>
      <c r="D8" s="11" t="s">
        <v>7</v>
      </c>
      <c r="E8" s="11" t="s">
        <v>3</v>
      </c>
      <c r="F8" s="11" t="s">
        <v>5</v>
      </c>
      <c r="G8" s="99"/>
    </row>
    <row r="9" spans="1:7" ht="15.75" customHeight="1" x14ac:dyDescent="0.25">
      <c r="A9" s="6" t="s">
        <v>140</v>
      </c>
      <c r="B9" s="53">
        <f>SUM(B10,B11,B12,B15,B16,B19)</f>
        <v>127629527.48</v>
      </c>
      <c r="C9" s="53">
        <f t="shared" ref="C9:G9" si="0">SUM(C10,C11,C12,C15,C16,C19)</f>
        <v>0</v>
      </c>
      <c r="D9" s="53">
        <f t="shared" si="0"/>
        <v>127629527.48</v>
      </c>
      <c r="E9" s="53">
        <f t="shared" si="0"/>
        <v>53350084.590000004</v>
      </c>
      <c r="F9" s="53">
        <f t="shared" si="0"/>
        <v>53350084.590000004</v>
      </c>
      <c r="G9" s="53">
        <f t="shared" si="0"/>
        <v>74279442.890000001</v>
      </c>
    </row>
    <row r="10" spans="1:7" x14ac:dyDescent="0.25">
      <c r="A10" s="16" t="s">
        <v>141</v>
      </c>
      <c r="B10" s="74">
        <v>127629527.48</v>
      </c>
      <c r="C10" s="74">
        <v>0</v>
      </c>
      <c r="D10" s="73">
        <v>127629527.48</v>
      </c>
      <c r="E10" s="74">
        <v>53350084.590000004</v>
      </c>
      <c r="F10" s="74">
        <v>53350084.590000004</v>
      </c>
      <c r="G10" s="73">
        <v>74279442.890000001</v>
      </c>
    </row>
    <row r="11" spans="1:7" ht="15.75" customHeight="1" x14ac:dyDescent="0.25">
      <c r="A11" s="16" t="s">
        <v>142</v>
      </c>
      <c r="B11" s="54">
        <v>0</v>
      </c>
      <c r="C11" s="54">
        <v>0</v>
      </c>
      <c r="D11" s="54">
        <v>0</v>
      </c>
      <c r="E11" s="54">
        <v>0</v>
      </c>
      <c r="F11" s="54">
        <v>0</v>
      </c>
      <c r="G11" s="54">
        <f t="shared" ref="G11:G19" si="1">D11-E11</f>
        <v>0</v>
      </c>
    </row>
    <row r="12" spans="1:7" x14ac:dyDescent="0.25">
      <c r="A12" s="16" t="s">
        <v>143</v>
      </c>
      <c r="B12" s="54">
        <f>B13+B14</f>
        <v>0</v>
      </c>
      <c r="C12" s="54">
        <f t="shared" ref="C12:G12" si="2">C13+C14</f>
        <v>0</v>
      </c>
      <c r="D12" s="54">
        <f t="shared" si="2"/>
        <v>0</v>
      </c>
      <c r="E12" s="54">
        <f t="shared" si="2"/>
        <v>0</v>
      </c>
      <c r="F12" s="54">
        <f t="shared" si="2"/>
        <v>0</v>
      </c>
      <c r="G12" s="54">
        <f t="shared" si="2"/>
        <v>0</v>
      </c>
    </row>
    <row r="13" spans="1:7" x14ac:dyDescent="0.25">
      <c r="A13" s="19" t="s">
        <v>144</v>
      </c>
      <c r="B13" s="54">
        <v>0</v>
      </c>
      <c r="C13" s="54">
        <v>0</v>
      </c>
      <c r="D13" s="54">
        <v>0</v>
      </c>
      <c r="E13" s="54">
        <v>0</v>
      </c>
      <c r="F13" s="54">
        <v>0</v>
      </c>
      <c r="G13" s="54">
        <f t="shared" si="1"/>
        <v>0</v>
      </c>
    </row>
    <row r="14" spans="1:7" x14ac:dyDescent="0.25">
      <c r="A14" s="19" t="s">
        <v>145</v>
      </c>
      <c r="B14" s="54">
        <v>0</v>
      </c>
      <c r="C14" s="54">
        <v>0</v>
      </c>
      <c r="D14" s="54">
        <v>0</v>
      </c>
      <c r="E14" s="54">
        <v>0</v>
      </c>
      <c r="F14" s="54">
        <v>0</v>
      </c>
      <c r="G14" s="54">
        <f t="shared" si="1"/>
        <v>0</v>
      </c>
    </row>
    <row r="15" spans="1:7" x14ac:dyDescent="0.25">
      <c r="A15" s="16" t="s">
        <v>146</v>
      </c>
      <c r="B15" s="54">
        <v>0</v>
      </c>
      <c r="C15" s="54">
        <v>0</v>
      </c>
      <c r="D15" s="54">
        <v>0</v>
      </c>
      <c r="E15" s="54">
        <v>0</v>
      </c>
      <c r="F15" s="54">
        <v>0</v>
      </c>
      <c r="G15" s="54">
        <f t="shared" si="1"/>
        <v>0</v>
      </c>
    </row>
    <row r="16" spans="1:7" ht="30" x14ac:dyDescent="0.25">
      <c r="A16" s="17" t="s">
        <v>147</v>
      </c>
      <c r="B16" s="54">
        <f>B17+B18</f>
        <v>0</v>
      </c>
      <c r="C16" s="54">
        <f t="shared" ref="C16:G16" si="3">C17+C18</f>
        <v>0</v>
      </c>
      <c r="D16" s="54">
        <f t="shared" si="3"/>
        <v>0</v>
      </c>
      <c r="E16" s="54">
        <f t="shared" si="3"/>
        <v>0</v>
      </c>
      <c r="F16" s="54">
        <f t="shared" si="3"/>
        <v>0</v>
      </c>
      <c r="G16" s="54">
        <f t="shared" si="3"/>
        <v>0</v>
      </c>
    </row>
    <row r="17" spans="1:7" x14ac:dyDescent="0.25">
      <c r="A17" s="19" t="s">
        <v>148</v>
      </c>
      <c r="B17" s="54">
        <v>0</v>
      </c>
      <c r="C17" s="54">
        <v>0</v>
      </c>
      <c r="D17" s="54">
        <v>0</v>
      </c>
      <c r="E17" s="54">
        <v>0</v>
      </c>
      <c r="F17" s="54">
        <v>0</v>
      </c>
      <c r="G17" s="54">
        <f t="shared" si="1"/>
        <v>0</v>
      </c>
    </row>
    <row r="18" spans="1:7" x14ac:dyDescent="0.25">
      <c r="A18" s="19" t="s">
        <v>149</v>
      </c>
      <c r="B18" s="54">
        <v>0</v>
      </c>
      <c r="C18" s="54">
        <v>0</v>
      </c>
      <c r="D18" s="54">
        <v>0</v>
      </c>
      <c r="E18" s="54">
        <v>0</v>
      </c>
      <c r="F18" s="54">
        <v>0</v>
      </c>
      <c r="G18" s="54">
        <f t="shared" si="1"/>
        <v>0</v>
      </c>
    </row>
    <row r="19" spans="1:7" x14ac:dyDescent="0.25">
      <c r="A19" s="16" t="s">
        <v>150</v>
      </c>
      <c r="B19" s="54">
        <v>0</v>
      </c>
      <c r="C19" s="54">
        <v>0</v>
      </c>
      <c r="D19" s="54">
        <v>0</v>
      </c>
      <c r="E19" s="54">
        <v>0</v>
      </c>
      <c r="F19" s="54">
        <v>0</v>
      </c>
      <c r="G19" s="54">
        <f t="shared" si="1"/>
        <v>0</v>
      </c>
    </row>
    <row r="20" spans="1:7" x14ac:dyDescent="0.25">
      <c r="A20" s="13"/>
      <c r="B20" s="55"/>
      <c r="C20" s="55"/>
      <c r="D20" s="55"/>
      <c r="E20" s="55"/>
      <c r="F20" s="55"/>
      <c r="G20" s="55"/>
    </row>
    <row r="21" spans="1:7" x14ac:dyDescent="0.25">
      <c r="A21" s="12" t="s">
        <v>151</v>
      </c>
      <c r="B21" s="53">
        <f>SUM(B22,B23,B24,B27,B28,B31)</f>
        <v>0</v>
      </c>
      <c r="C21" s="53">
        <f t="shared" ref="C21:F21" si="4">SUM(C22,C23,C24,C27,C28,C31)</f>
        <v>0</v>
      </c>
      <c r="D21" s="53">
        <f t="shared" si="4"/>
        <v>0</v>
      </c>
      <c r="E21" s="53">
        <f t="shared" si="4"/>
        <v>0</v>
      </c>
      <c r="F21" s="53">
        <f t="shared" si="4"/>
        <v>0</v>
      </c>
      <c r="G21" s="53">
        <f>SUM(G22,G23,G24,G27,G28,G31)</f>
        <v>0</v>
      </c>
    </row>
    <row r="22" spans="1:7" x14ac:dyDescent="0.25">
      <c r="A22" s="16" t="s">
        <v>141</v>
      </c>
      <c r="B22" s="38">
        <v>0</v>
      </c>
      <c r="C22" s="38">
        <v>0</v>
      </c>
      <c r="D22" s="38">
        <v>0</v>
      </c>
      <c r="E22" s="38">
        <v>0</v>
      </c>
      <c r="F22" s="38">
        <v>0</v>
      </c>
      <c r="G22" s="54">
        <f t="shared" ref="G22:G31" si="5">D22-E22</f>
        <v>0</v>
      </c>
    </row>
    <row r="23" spans="1:7" x14ac:dyDescent="0.25">
      <c r="A23" s="16" t="s">
        <v>142</v>
      </c>
      <c r="B23" s="54">
        <v>0</v>
      </c>
      <c r="C23" s="54">
        <v>0</v>
      </c>
      <c r="D23" s="54">
        <v>0</v>
      </c>
      <c r="E23" s="54">
        <v>0</v>
      </c>
      <c r="F23" s="54">
        <v>0</v>
      </c>
      <c r="G23" s="54">
        <f t="shared" si="5"/>
        <v>0</v>
      </c>
    </row>
    <row r="24" spans="1:7" x14ac:dyDescent="0.25">
      <c r="A24" s="16" t="s">
        <v>143</v>
      </c>
      <c r="B24" s="54">
        <f t="shared" ref="B24:G24" si="6">B25+B26</f>
        <v>0</v>
      </c>
      <c r="C24" s="54">
        <f t="shared" si="6"/>
        <v>0</v>
      </c>
      <c r="D24" s="54">
        <f t="shared" si="6"/>
        <v>0</v>
      </c>
      <c r="E24" s="54">
        <f t="shared" si="6"/>
        <v>0</v>
      </c>
      <c r="F24" s="54">
        <f t="shared" si="6"/>
        <v>0</v>
      </c>
      <c r="G24" s="54">
        <f t="shared" si="6"/>
        <v>0</v>
      </c>
    </row>
    <row r="25" spans="1:7" x14ac:dyDescent="0.25">
      <c r="A25" s="19" t="s">
        <v>144</v>
      </c>
      <c r="B25" s="54">
        <v>0</v>
      </c>
      <c r="C25" s="54">
        <v>0</v>
      </c>
      <c r="D25" s="54">
        <v>0</v>
      </c>
      <c r="E25" s="54">
        <v>0</v>
      </c>
      <c r="F25" s="54">
        <v>0</v>
      </c>
      <c r="G25" s="54">
        <f t="shared" si="5"/>
        <v>0</v>
      </c>
    </row>
    <row r="26" spans="1:7" x14ac:dyDescent="0.25">
      <c r="A26" s="19" t="s">
        <v>145</v>
      </c>
      <c r="B26" s="54">
        <v>0</v>
      </c>
      <c r="C26" s="54">
        <v>0</v>
      </c>
      <c r="D26" s="54">
        <v>0</v>
      </c>
      <c r="E26" s="54">
        <v>0</v>
      </c>
      <c r="F26" s="54">
        <v>0</v>
      </c>
      <c r="G26" s="54">
        <f t="shared" si="5"/>
        <v>0</v>
      </c>
    </row>
    <row r="27" spans="1:7" x14ac:dyDescent="0.25">
      <c r="A27" s="16" t="s">
        <v>146</v>
      </c>
      <c r="B27" s="54">
        <v>0</v>
      </c>
      <c r="C27" s="54">
        <v>0</v>
      </c>
      <c r="D27" s="54">
        <v>0</v>
      </c>
      <c r="E27" s="54">
        <v>0</v>
      </c>
      <c r="F27" s="54">
        <v>0</v>
      </c>
      <c r="G27" s="54">
        <f t="shared" si="5"/>
        <v>0</v>
      </c>
    </row>
    <row r="28" spans="1:7" ht="30" x14ac:dyDescent="0.25">
      <c r="A28" s="17" t="s">
        <v>147</v>
      </c>
      <c r="B28" s="54">
        <f t="shared" ref="B28:G28" si="7">B29+B30</f>
        <v>0</v>
      </c>
      <c r="C28" s="54">
        <f t="shared" si="7"/>
        <v>0</v>
      </c>
      <c r="D28" s="54">
        <f t="shared" si="7"/>
        <v>0</v>
      </c>
      <c r="E28" s="54">
        <f t="shared" si="7"/>
        <v>0</v>
      </c>
      <c r="F28" s="54">
        <f t="shared" si="7"/>
        <v>0</v>
      </c>
      <c r="G28" s="54">
        <f t="shared" si="7"/>
        <v>0</v>
      </c>
    </row>
    <row r="29" spans="1:7" x14ac:dyDescent="0.25">
      <c r="A29" s="19" t="s">
        <v>148</v>
      </c>
      <c r="B29" s="54">
        <v>0</v>
      </c>
      <c r="C29" s="54">
        <v>0</v>
      </c>
      <c r="D29" s="54">
        <v>0</v>
      </c>
      <c r="E29" s="54">
        <v>0</v>
      </c>
      <c r="F29" s="54">
        <v>0</v>
      </c>
      <c r="G29" s="54">
        <f t="shared" si="5"/>
        <v>0</v>
      </c>
    </row>
    <row r="30" spans="1:7" x14ac:dyDescent="0.25">
      <c r="A30" s="19" t="s">
        <v>149</v>
      </c>
      <c r="B30" s="54">
        <v>0</v>
      </c>
      <c r="C30" s="54">
        <v>0</v>
      </c>
      <c r="D30" s="54">
        <v>0</v>
      </c>
      <c r="E30" s="54">
        <v>0</v>
      </c>
      <c r="F30" s="54">
        <v>0</v>
      </c>
      <c r="G30" s="54">
        <f t="shared" si="5"/>
        <v>0</v>
      </c>
    </row>
    <row r="31" spans="1:7" x14ac:dyDescent="0.25">
      <c r="A31" s="16" t="s">
        <v>150</v>
      </c>
      <c r="B31" s="54">
        <v>0</v>
      </c>
      <c r="C31" s="54">
        <v>0</v>
      </c>
      <c r="D31" s="54">
        <v>0</v>
      </c>
      <c r="E31" s="54">
        <v>0</v>
      </c>
      <c r="F31" s="54">
        <v>0</v>
      </c>
      <c r="G31" s="54">
        <f t="shared" si="5"/>
        <v>0</v>
      </c>
    </row>
    <row r="32" spans="1:7" x14ac:dyDescent="0.25">
      <c r="A32" s="13"/>
      <c r="B32" s="55"/>
      <c r="C32" s="55"/>
      <c r="D32" s="55"/>
      <c r="E32" s="55"/>
      <c r="F32" s="55"/>
      <c r="G32" s="55"/>
    </row>
    <row r="33" spans="1:7" ht="14.45" customHeight="1" x14ac:dyDescent="0.25">
      <c r="A33" s="1" t="s">
        <v>152</v>
      </c>
      <c r="B33" s="53">
        <f>B21+B9</f>
        <v>127629527.48</v>
      </c>
      <c r="C33" s="53">
        <f t="shared" ref="C33:G33" si="8">C21+C9</f>
        <v>0</v>
      </c>
      <c r="D33" s="53">
        <f t="shared" si="8"/>
        <v>127629527.48</v>
      </c>
      <c r="E33" s="53">
        <f t="shared" si="8"/>
        <v>53350084.590000004</v>
      </c>
      <c r="F33" s="53">
        <f t="shared" si="8"/>
        <v>53350084.590000004</v>
      </c>
      <c r="G33" s="53">
        <f t="shared" si="8"/>
        <v>74279442.890000001</v>
      </c>
    </row>
    <row r="34" spans="1:7" ht="14.45" customHeight="1" x14ac:dyDescent="0.25">
      <c r="A34" s="15"/>
      <c r="B34" s="56"/>
      <c r="C34" s="56"/>
      <c r="D34" s="56"/>
      <c r="E34" s="56"/>
      <c r="F34" s="56"/>
      <c r="G34" s="56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2CC666A5-B01E-4D7A-BDCD-C97D3E86939C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Formato 6 a)</vt:lpstr>
      <vt:lpstr>Formato 6 b)</vt:lpstr>
      <vt:lpstr>Formato 6 c)</vt:lpstr>
      <vt:lpstr>Formato 6 d)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Cordinacion Administrativa</cp:lastModifiedBy>
  <cp:revision/>
  <cp:lastPrinted>2026-07-22T21:16:15Z</cp:lastPrinted>
  <dcterms:created xsi:type="dcterms:W3CDTF">2023-03-16T22:14:51Z</dcterms:created>
  <dcterms:modified xsi:type="dcterms:W3CDTF">2026-07-27T15:52:06Z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