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dadmon\Documents\2. GABY\02 DECLARACIONES TRIMESTRALES\TITULO V\2026\3ER TRIMESTRE 2026\ESTADOS E INFORMES CONTABLES\"/>
    </mc:Choice>
  </mc:AlternateContent>
  <xr:revisionPtr revIDLastSave="0" documentId="13_ncr:1_{48C30E41-1934-49E7-9EAB-CDDB20D4A8D1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FE" sheetId="3" r:id="rId1"/>
  </sheets>
  <definedNames>
    <definedName name="_xlnm._FilterDatabase" localSheetId="0" hidden="1">EFE!#REF!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4" i="3" l="1"/>
  <c r="B54" i="3"/>
  <c r="C55" i="3"/>
  <c r="B55" i="3"/>
  <c r="C49" i="3" l="1"/>
  <c r="C48" i="3" s="1"/>
  <c r="B49" i="3"/>
  <c r="B48" i="3" s="1"/>
  <c r="C59" i="3" l="1"/>
  <c r="B59" i="3"/>
  <c r="C41" i="3" l="1"/>
  <c r="B41" i="3"/>
  <c r="C36" i="3"/>
  <c r="B36" i="3"/>
  <c r="C16" i="3"/>
  <c r="B16" i="3"/>
  <c r="C4" i="3"/>
  <c r="C33" i="3" s="1"/>
  <c r="B4" i="3"/>
  <c r="C45" i="3" l="1"/>
  <c r="C61" i="3" s="1"/>
  <c r="B33" i="3"/>
  <c r="B45" i="3"/>
  <c r="B61" i="3" l="1"/>
</calcChain>
</file>

<file path=xl/sharedStrings.xml><?xml version="1.0" encoding="utf-8"?>
<sst xmlns="http://schemas.openxmlformats.org/spreadsheetml/2006/main" count="89" uniqueCount="56">
  <si>
    <t>Concepto</t>
  </si>
  <si>
    <t>20XN-1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</si>
  <si>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</si>
  <si>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</si>
  <si>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</si>
  <si>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</si>
  <si>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</si>
  <si>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</si>
  <si>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</si>
  <si>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</si>
  <si>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</si>
  <si>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</si>
  <si>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</si>
  <si>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</si>
  <si>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</si>
  <si>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</si>
  <si>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</si>
  <si>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</si>
  <si>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</si>
  <si>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</si>
  <si>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</si>
  <si>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Bienes Inmuebles, Infraestructura y Construcciones en Proceso</t>
  </si>
  <si>
    <t>Bienes Muebles</t>
  </si>
  <si>
    <t>Otros Orígenes de Inversión</t>
  </si>
  <si>
    <t>Otras Aplicaciones de Inversión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</si>
  <si>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</si>
  <si>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</si>
  <si>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</si>
  <si>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</si>
  <si>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</si>
  <si>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</si>
  <si>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</si>
  <si>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</si>
  <si>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</si>
  <si>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</si>
  <si>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</si>
  <si>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</si>
  <si>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</si>
  <si>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XX</t>
  </si>
  <si>
    <t>Flujos de Efectivo de las Actividades de Operación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</si>
  <si>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</si>
  <si>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</si>
  <si>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Subsidios y Subvenciones</t>
  </si>
  <si>
    <t>Participaciones</t>
  </si>
  <si>
    <t>Flujos Netos de Efectivo por Actividades de Operación</t>
  </si>
  <si>
    <t>Flujos Netos de Efectivo por Actividades de Inversión</t>
  </si>
  <si>
    <t>Flujos Netos de Efectivo por Actividades de Financiamiento</t>
  </si>
  <si>
    <t>Bajo protesta de decir verdad declaramos que los Estados Financieros y sus notas, son razonablemente correctos y son responsabilidad del emisor.</t>
  </si>
  <si>
    <t>030000</t>
  </si>
  <si>
    <t>020000</t>
  </si>
  <si>
    <t>INTER</t>
  </si>
  <si>
    <t>EXTER</t>
  </si>
  <si>
    <t>Transferencias al Resto del Sector Público</t>
  </si>
  <si>
    <t>Flujos de Efectivo de las Actividades de Inversión</t>
  </si>
  <si>
    <t>Flujos de Efectivo de las Actividades de Financiamiento</t>
  </si>
  <si>
    <t>COMITÉ MUNICIPAL DE AGUA POTABLE Y ALCANTARILLADO DE SALAMANCA, GUANAJUATO.
Estado de Flujos de Efectivo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</si>
</sst>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theme="0"/>
      <name val="Cambria"/>
      <family val="2"/>
      <scheme val="major"/>
    </font>
    <font>
      <b/>
      <sz val="8"/>
      <color theme="0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0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2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4" fillId="0" borderId="0" xfId="8" applyFont="1" applyProtection="1"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3" fillId="2" borderId="4" xfId="8" applyFont="1" applyFill="1" applyBorder="1" applyAlignment="1">
      <alignment horizontal="center" vertical="center" wrapText="1"/>
    </xf>
    <xf numFmtId="0" fontId="3" fillId="0" borderId="4" xfId="8" applyFont="1" applyBorder="1" applyAlignment="1">
      <alignment horizontal="left" vertical="top" wrapText="1" indent="1"/>
    </xf>
    <xf numFmtId="0" fontId="4" fillId="0" borderId="4" xfId="8" applyFont="1" applyBorder="1" applyAlignment="1" applyProtection="1">
      <alignment horizontal="center" vertical="top" wrapText="1"/>
      <protection locked="0"/>
    </xf>
    <xf numFmtId="0" fontId="3" fillId="0" borderId="4" xfId="8" applyFont="1" applyBorder="1" applyAlignment="1">
      <alignment horizontal="left" vertical="top" wrapText="1" indent="2"/>
    </xf>
    <xf numFmtId="0" fontId="4" fillId="0" borderId="4" xfId="8" applyFont="1" applyBorder="1" applyAlignment="1">
      <alignment horizontal="left" vertical="top" wrapText="1" indent="3"/>
    </xf>
    <xf numFmtId="0" fontId="4" fillId="0" borderId="4" xfId="8" applyFont="1" applyBorder="1" applyAlignment="1">
      <alignment horizontal="left" vertical="top" wrapText="1"/>
    </xf>
    <xf numFmtId="0" fontId="3" fillId="0" borderId="4" xfId="8" applyFont="1" applyBorder="1" applyAlignment="1">
      <alignment vertical="top" wrapText="1"/>
    </xf>
    <xf numFmtId="0" fontId="4" fillId="0" borderId="4" xfId="8" applyFont="1" applyBorder="1" applyAlignment="1">
      <alignment vertical="top" wrapText="1"/>
    </xf>
    <xf numFmtId="0" fontId="4" fillId="0" borderId="4" xfId="8" applyFont="1" applyBorder="1" applyAlignment="1">
      <alignment horizontal="center" vertical="top" wrapText="1"/>
    </xf>
    <xf numFmtId="0" fontId="4" fillId="0" borderId="4" xfId="8" applyFont="1" applyBorder="1" applyAlignment="1">
      <alignment horizontal="center" vertical="top"/>
    </xf>
    <xf numFmtId="3" fontId="3" fillId="0" borderId="4" xfId="8" applyNumberFormat="1" applyFont="1" applyBorder="1" applyAlignment="1" applyProtection="1">
      <alignment vertical="top" wrapText="1"/>
      <protection locked="0"/>
    </xf>
    <xf numFmtId="3" fontId="4" fillId="0" borderId="4" xfId="8" applyNumberFormat="1" applyFont="1" applyBorder="1" applyAlignment="1" applyProtection="1">
      <alignment vertical="top" wrapText="1"/>
      <protection locked="0"/>
    </xf>
    <xf numFmtId="3" fontId="4" fillId="0" borderId="4" xfId="8" applyNumberFormat="1" applyFont="1" applyBorder="1" applyAlignment="1" applyProtection="1">
      <alignment horizontal="center" vertical="top" wrapText="1"/>
      <protection locked="0"/>
    </xf>
    <xf numFmtId="0" fontId="4" fillId="0" borderId="0" xfId="8" applyFont="1" applyAlignment="1" applyProtection="1">
      <alignment horizontal="center" vertical="center"/>
      <protection locked="0"/>
    </xf>
    <xf numFmtId="0" fontId="7" fillId="0" borderId="0" xfId="8" applyFont="1" applyProtection="1">
      <protection locked="0"/>
    </xf>
    <xf numFmtId="0" fontId="7" fillId="0" borderId="0" xfId="8" applyFont="1" applyAlignment="1" applyProtection="1">
      <alignment horizontal="center" vertical="center"/>
      <protection locked="0"/>
    </xf>
    <xf numFmtId="0" fontId="8" fillId="0" borderId="0" xfId="8" applyFont="1" applyAlignment="1" applyProtection="1">
      <alignment horizontal="center" vertical="center"/>
      <protection locked="0"/>
    </xf>
    <xf numFmtId="0" fontId="9" fillId="0" borderId="0" xfId="8" applyFont="1" applyAlignment="1" applyProtection="1">
      <alignment horizontal="center" vertical="center"/>
      <protection locked="0"/>
    </xf>
    <xf numFmtId="49" fontId="7" fillId="0" borderId="0" xfId="8" applyNumberFormat="1" applyFont="1" applyAlignment="1" applyProtection="1">
      <alignment horizontal="center" vertical="center"/>
      <protection locked="0"/>
    </xf>
    <xf numFmtId="0" fontId="3" fillId="0" borderId="0" xfId="8" applyFont="1" applyAlignment="1" applyProtection="1">
      <alignment horizontal="center" vertical="top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2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0" fontId="3" fillId="0" borderId="0" xfId="8" applyFont="1" applyAlignment="1" applyProtection="1">
      <alignment horizontal="center" vertical="top"/>
      <protection locked="0"/>
    </xf>
  </cellXfs>
  <cellStyles count="250">
    <cellStyle name="=C:\WINNT\SYSTEM32\COMMAND.COM" xfId="25" xr:uid="{5965F9EA-80DD-47FB-85CA-7CAA9F7A07D9}"/>
    <cellStyle name="Euro" xfId="1" xr:uid="{00000000-0005-0000-0000-000000000000}"/>
    <cellStyle name="Millares 2" xfId="2" xr:uid="{00000000-0005-0000-0000-000001000000}"/>
    <cellStyle name="Millares 2 10" xfId="166" xr:uid="{BA7D9644-A06F-449B-B5E8-0F4B8B7B4D85}"/>
    <cellStyle name="Millares 2 11" xfId="156" xr:uid="{99686B5B-3382-4C17-A0A7-2085CADF14AE}"/>
    <cellStyle name="Millares 2 12" xfId="146" xr:uid="{CB9C9DDF-83C0-44C8-82E8-F1A2F55C88F4}"/>
    <cellStyle name="Millares 2 13" xfId="136" xr:uid="{423FB57B-FF32-4BD1-B767-2F5852C26AF9}"/>
    <cellStyle name="Millares 2 14" xfId="126" xr:uid="{CEE6A2B3-5575-4ADD-9282-467CF63E9C08}"/>
    <cellStyle name="Millares 2 15" xfId="116" xr:uid="{1B5AF4DB-1B3D-4C16-9441-5335079AD905}"/>
    <cellStyle name="Millares 2 16" xfId="106" xr:uid="{6BF5179D-3EC5-43DE-8035-CB28056FD778}"/>
    <cellStyle name="Millares 2 17" xfId="96" xr:uid="{D2875AE3-DC20-455B-8575-3A1BBD074E02}"/>
    <cellStyle name="Millares 2 18" xfId="86" xr:uid="{B42853D5-6F29-4C93-971D-70811ED7705C}"/>
    <cellStyle name="Millares 2 19" xfId="76" xr:uid="{3D91A81E-1E36-4B3C-A356-6FCC14B419A3}"/>
    <cellStyle name="Millares 2 2" xfId="3" xr:uid="{00000000-0005-0000-0000-000002000000}"/>
    <cellStyle name="Millares 2 2 10" xfId="147" xr:uid="{999E7CB9-674A-4520-8998-CACECAEB9732}"/>
    <cellStyle name="Millares 2 2 11" xfId="137" xr:uid="{89CEFB13-F2D4-486F-A40D-0DF3B655A782}"/>
    <cellStyle name="Millares 2 2 12" xfId="127" xr:uid="{5C158FF4-6A3C-4957-8C48-F33108DDF77E}"/>
    <cellStyle name="Millares 2 2 13" xfId="117" xr:uid="{E56CF376-A3C9-4E69-89EB-58C081C3ED17}"/>
    <cellStyle name="Millares 2 2 14" xfId="107" xr:uid="{ECF01E0B-48FF-40D0-B915-8739F39EAF58}"/>
    <cellStyle name="Millares 2 2 15" xfId="97" xr:uid="{58EB4393-9C03-4B1D-BB39-7852E880D09C}"/>
    <cellStyle name="Millares 2 2 16" xfId="87" xr:uid="{FE746C48-DBFA-4AA5-9EFF-37184F47B973}"/>
    <cellStyle name="Millares 2 2 17" xfId="77" xr:uid="{376EE9F9-CC9E-4560-934A-B89F795C7E7E}"/>
    <cellStyle name="Millares 2 2 18" xfId="67" xr:uid="{C9B55985-6270-4E89-ACF8-25A1014B9B55}"/>
    <cellStyle name="Millares 2 2 19" xfId="57" xr:uid="{0A7FDC99-5AC7-418D-9640-189E7D673F1A}"/>
    <cellStyle name="Millares 2 2 2" xfId="224" xr:uid="{EDBCEAFD-9017-425A-B994-DF77019E4C41}"/>
    <cellStyle name="Millares 2 2 20" xfId="47" xr:uid="{829BB119-10C1-4782-AC3C-6444BEEA888F}"/>
    <cellStyle name="Millares 2 2 21" xfId="233" xr:uid="{212A2542-92E8-4E21-8AF6-1A32C7333B27}"/>
    <cellStyle name="Millares 2 2 22" xfId="37" xr:uid="{D0D721E3-BF39-49A3-B2BC-D4B39CFF0811}"/>
    <cellStyle name="Millares 2 2 23" xfId="242" xr:uid="{DF1BD119-4519-4BDF-88D6-3F8EDFD74FB2}"/>
    <cellStyle name="Millares 2 2 24" xfId="27" xr:uid="{74F6A5C7-77BB-4A58-9CCE-A34003A2224C}"/>
    <cellStyle name="Millares 2 2 25" xfId="17" xr:uid="{93FA0B63-109F-41E1-AF6B-E288E9DB7BF9}"/>
    <cellStyle name="Millares 2 2 3" xfId="215" xr:uid="{56869E0F-6017-4D4D-AE5F-657FA1078427}"/>
    <cellStyle name="Millares 2 2 4" xfId="205" xr:uid="{1F7996C7-A634-40E7-B457-2B9EB1E77D8A}"/>
    <cellStyle name="Millares 2 2 5" xfId="196" xr:uid="{421A7E04-EE6D-4B34-A92E-89845D82AEAE}"/>
    <cellStyle name="Millares 2 2 6" xfId="187" xr:uid="{950D5132-AED6-4CB2-8A4B-93694DA31562}"/>
    <cellStyle name="Millares 2 2 7" xfId="177" xr:uid="{D4637C12-58E8-4CCD-822E-92FFDA25287A}"/>
    <cellStyle name="Millares 2 2 8" xfId="167" xr:uid="{112A7A0A-193A-4D5E-A241-552A9EA03981}"/>
    <cellStyle name="Millares 2 2 9" xfId="157" xr:uid="{727E6891-612E-4C2B-9B11-C531599C7D4C}"/>
    <cellStyle name="Millares 2 20" xfId="66" xr:uid="{A777550F-5DEA-4367-837F-BBA0FB939A6E}"/>
    <cellStyle name="Millares 2 21" xfId="56" xr:uid="{CA088AD2-DA01-4B33-AB05-9B2E45EE0467}"/>
    <cellStyle name="Millares 2 22" xfId="46" xr:uid="{2FF11866-5ED8-48DC-8DDE-C443715A6F88}"/>
    <cellStyle name="Millares 2 23" xfId="232" xr:uid="{53E408F3-C547-4105-AD59-38569A8EC94C}"/>
    <cellStyle name="Millares 2 24" xfId="36" xr:uid="{9A2B849C-7B34-449E-B85A-1C85ED18E4B2}"/>
    <cellStyle name="Millares 2 25" xfId="241" xr:uid="{A1C255DF-AB77-4870-87E0-A80157B011A5}"/>
    <cellStyle name="Millares 2 26" xfId="26" xr:uid="{03851561-F210-4546-B034-3B77FF6FBA7A}"/>
    <cellStyle name="Millares 2 27" xfId="16" xr:uid="{C481552E-00D3-4BE7-A9D3-7FA320716BF8}"/>
    <cellStyle name="Millares 2 3" xfId="4" xr:uid="{00000000-0005-0000-0000-000003000000}"/>
    <cellStyle name="Millares 2 3 10" xfId="148" xr:uid="{B6066EF3-20B7-42A2-A74C-5ABCD5228254}"/>
    <cellStyle name="Millares 2 3 11" xfId="138" xr:uid="{14C05DE1-5A80-458E-98F5-AAA9DB8BAE60}"/>
    <cellStyle name="Millares 2 3 12" xfId="128" xr:uid="{10E8AB46-1751-4E23-9F53-8B1ADBF91FBD}"/>
    <cellStyle name="Millares 2 3 13" xfId="118" xr:uid="{23FE4F20-7FD6-4F16-960E-DB0746E689E2}"/>
    <cellStyle name="Millares 2 3 14" xfId="108" xr:uid="{69D780FD-F895-44FF-97A9-2888FA78C55D}"/>
    <cellStyle name="Millares 2 3 15" xfId="98" xr:uid="{895D1D4D-0AE2-4793-BAF9-A0DAD3FAA56C}"/>
    <cellStyle name="Millares 2 3 16" xfId="88" xr:uid="{612B27F5-7AE2-4775-92B1-69B3C65DB8DC}"/>
    <cellStyle name="Millares 2 3 17" xfId="78" xr:uid="{3B8454CA-71E7-45BD-839F-136DC1CCC9D2}"/>
    <cellStyle name="Millares 2 3 18" xfId="68" xr:uid="{CF5CE5C8-6F5A-4362-AC93-794713762A10}"/>
    <cellStyle name="Millares 2 3 19" xfId="58" xr:uid="{88C7C402-797A-4704-800B-77E106EE30D4}"/>
    <cellStyle name="Millares 2 3 2" xfId="225" xr:uid="{F0458B28-0A8A-4667-ABAA-22C998B0BED0}"/>
    <cellStyle name="Millares 2 3 20" xfId="48" xr:uid="{577D233C-01FC-42C4-9B0B-112A38A92D19}"/>
    <cellStyle name="Millares 2 3 21" xfId="234" xr:uid="{847FE07B-E33B-4192-85CA-A9F50F8C96CE}"/>
    <cellStyle name="Millares 2 3 22" xfId="38" xr:uid="{1C3B2E19-8EA8-4681-92B4-5E3996AE86B4}"/>
    <cellStyle name="Millares 2 3 23" xfId="243" xr:uid="{0883776A-E6A2-42BB-B74A-382AB3F4E52B}"/>
    <cellStyle name="Millares 2 3 24" xfId="28" xr:uid="{D70011C4-80E3-4198-8802-F6FAB889E85A}"/>
    <cellStyle name="Millares 2 3 25" xfId="18" xr:uid="{A6780AE7-B784-4FEF-8901-B7ED38BC059A}"/>
    <cellStyle name="Millares 2 3 3" xfId="216" xr:uid="{0C12ABD1-CE94-4A23-9B67-65784D3F6BD3}"/>
    <cellStyle name="Millares 2 3 4" xfId="206" xr:uid="{2764DB7E-503F-4DF6-9B2E-C6F0AEE84271}"/>
    <cellStyle name="Millares 2 3 5" xfId="197" xr:uid="{7C453DCB-69C5-45B4-8BB0-1E24CCA05417}"/>
    <cellStyle name="Millares 2 3 6" xfId="188" xr:uid="{10194826-83B1-4B00-965A-714101095CC9}"/>
    <cellStyle name="Millares 2 3 7" xfId="178" xr:uid="{2BEC1990-F5AE-400F-9627-A497A95C6D98}"/>
    <cellStyle name="Millares 2 3 8" xfId="168" xr:uid="{4BE14B69-5BFF-4D31-8BCE-F3FEE4C74654}"/>
    <cellStyle name="Millares 2 3 9" xfId="158" xr:uid="{1409B8BA-AD35-468C-8B82-1BBA1E343FB1}"/>
    <cellStyle name="Millares 2 4" xfId="35" xr:uid="{34D70498-0CF1-43B7-86A3-1483DE6281D5}"/>
    <cellStyle name="Millares 2 4 10" xfId="125" xr:uid="{B079260E-2E33-4FAB-950C-094C6839501B}"/>
    <cellStyle name="Millares 2 4 11" xfId="115" xr:uid="{0025CD38-D549-4DDD-832A-A6BD0AD0BBF6}"/>
    <cellStyle name="Millares 2 4 12" xfId="105" xr:uid="{45879CA7-9F86-407B-A889-7D64E5A4F26B}"/>
    <cellStyle name="Millares 2 4 13" xfId="95" xr:uid="{A8DE42B5-48E9-4251-94BE-C007011750C0}"/>
    <cellStyle name="Millares 2 4 14" xfId="85" xr:uid="{C7E75754-0EAB-4AEE-A30B-89D2BFCAEF69}"/>
    <cellStyle name="Millares 2 4 15" xfId="75" xr:uid="{10954D8A-2C8F-432E-8833-DAE395146EB1}"/>
    <cellStyle name="Millares 2 4 16" xfId="65" xr:uid="{D1A6F83E-2A9D-4B8F-814F-00D49B11EC33}"/>
    <cellStyle name="Millares 2 4 17" xfId="55" xr:uid="{965AE43C-4F6D-4A58-BB8B-0DF227927A7E}"/>
    <cellStyle name="Millares 2 4 18" xfId="45" xr:uid="{9EFCB557-28A4-47AB-83DE-5F8B519899FF}"/>
    <cellStyle name="Millares 2 4 2" xfId="223" xr:uid="{7022BDF7-F503-4649-A353-23C8E5355866}"/>
    <cellStyle name="Millares 2 4 3" xfId="213" xr:uid="{153E2EB2-9112-4E2A-96D3-404F32B35339}"/>
    <cellStyle name="Millares 2 4 4" xfId="185" xr:uid="{1F2690CC-1A14-4174-BD42-A3C8F88DD64C}"/>
    <cellStyle name="Millares 2 4 5" xfId="175" xr:uid="{CDE31040-26A2-4143-811D-E08A51A5EF88}"/>
    <cellStyle name="Millares 2 4 6" xfId="165" xr:uid="{31EA9038-8525-496C-9D66-8E80F741FC72}"/>
    <cellStyle name="Millares 2 4 7" xfId="155" xr:uid="{BE41BA13-A137-43FD-8E4B-3700AAB0CAAD}"/>
    <cellStyle name="Millares 2 4 8" xfId="145" xr:uid="{CD014743-7290-40B7-B6AB-CB831BCD3E65}"/>
    <cellStyle name="Millares 2 4 9" xfId="135" xr:uid="{38DC65D0-657A-4630-9614-1268A11E0AD9}"/>
    <cellStyle name="Millares 2 5" xfId="214" xr:uid="{55AEAC24-DC92-4DF6-9160-4D4F57F9657D}"/>
    <cellStyle name="Millares 2 6" xfId="204" xr:uid="{85536222-6B24-44A9-8F19-4DAEB3152248}"/>
    <cellStyle name="Millares 2 7" xfId="195" xr:uid="{863DDBB0-4E21-48B3-8E1A-C18419B69FC1}"/>
    <cellStyle name="Millares 2 8" xfId="186" xr:uid="{80220D9B-6731-47AA-AFA2-8374395F86F4}"/>
    <cellStyle name="Millares 2 9" xfId="176" xr:uid="{72348A59-EA3F-4ADE-B702-8611E90E0936}"/>
    <cellStyle name="Millares 3" xfId="5" xr:uid="{00000000-0005-0000-0000-000004000000}"/>
    <cellStyle name="Millares 3 10" xfId="149" xr:uid="{5E61B0DB-C78B-4DC2-B15F-2A799F29FE7D}"/>
    <cellStyle name="Millares 3 11" xfId="139" xr:uid="{3F2A0D90-4C3B-4611-A848-EDB67583862E}"/>
    <cellStyle name="Millares 3 12" xfId="129" xr:uid="{153E9BB0-D5B1-4059-8F7E-74DCEE01EF05}"/>
    <cellStyle name="Millares 3 13" xfId="119" xr:uid="{4E5B5FEF-E2BA-4C7D-8172-38AA7AC7E366}"/>
    <cellStyle name="Millares 3 14" xfId="109" xr:uid="{F2998382-70D9-474E-8425-422738FDDD14}"/>
    <cellStyle name="Millares 3 15" xfId="99" xr:uid="{627061B7-C7AC-4457-A50D-F6965777B257}"/>
    <cellStyle name="Millares 3 16" xfId="89" xr:uid="{188BF6F4-3D80-4402-ADC7-9F1E5ABE9736}"/>
    <cellStyle name="Millares 3 17" xfId="79" xr:uid="{598FF1AD-3792-4D31-8587-68FA63891CAF}"/>
    <cellStyle name="Millares 3 18" xfId="69" xr:uid="{161396E6-6791-4B3D-86B2-E531810F873C}"/>
    <cellStyle name="Millares 3 19" xfId="59" xr:uid="{F180D0E1-E82D-493D-9968-F2FCFF3AB72F}"/>
    <cellStyle name="Millares 3 2" xfId="226" xr:uid="{2C72B0D3-9795-4616-B089-3A25B9B2472E}"/>
    <cellStyle name="Millares 3 20" xfId="49" xr:uid="{2513141F-5920-4A50-AB57-9446B9C7D115}"/>
    <cellStyle name="Millares 3 21" xfId="235" xr:uid="{91B408E6-519B-4853-AD74-798201F87352}"/>
    <cellStyle name="Millares 3 22" xfId="39" xr:uid="{437D2216-16AD-47E9-8644-94ADF9068961}"/>
    <cellStyle name="Millares 3 23" xfId="244" xr:uid="{BDE23BD6-B5F2-4F91-9127-FF6948DFEA1A}"/>
    <cellStyle name="Millares 3 24" xfId="29" xr:uid="{1FC0260B-98EE-4F34-AF25-BE74F0B287B2}"/>
    <cellStyle name="Millares 3 25" xfId="19" xr:uid="{3F054CFF-D395-43D4-A2CE-E0F592EC04FE}"/>
    <cellStyle name="Millares 3 3" xfId="217" xr:uid="{3A1B5B78-B9AE-44B1-8282-D300EA8A27B3}"/>
    <cellStyle name="Millares 3 4" xfId="207" xr:uid="{75915043-0D5B-449E-99F5-89AD364BECCF}"/>
    <cellStyle name="Millares 3 5" xfId="198" xr:uid="{210DA0A8-5040-4680-9BAE-8EA2AC3AD14F}"/>
    <cellStyle name="Millares 3 6" xfId="189" xr:uid="{2B4CDC37-84F9-4784-B3AA-B15029715E58}"/>
    <cellStyle name="Millares 3 7" xfId="179" xr:uid="{28B28BE5-8EB8-47C4-BA9A-3D3C6222A36F}"/>
    <cellStyle name="Millares 3 8" xfId="169" xr:uid="{2EDC5C04-9522-4D18-AC6C-E272030A19FF}"/>
    <cellStyle name="Millares 3 9" xfId="159" xr:uid="{EB997CA2-CEB6-49D3-9963-ACBE06979F73}"/>
    <cellStyle name="Moneda 2" xfId="6" xr:uid="{00000000-0005-0000-0000-000005000000}"/>
    <cellStyle name="Moneda 2 10" xfId="150" xr:uid="{32320161-DF1B-4075-96FE-A3F90093AFEB}"/>
    <cellStyle name="Moneda 2 11" xfId="140" xr:uid="{D1373968-2898-412F-9F4B-91A00DA616C1}"/>
    <cellStyle name="Moneda 2 12" xfId="130" xr:uid="{2124D7BE-A344-4BC9-B5C9-C5AC5A7AEC95}"/>
    <cellStyle name="Moneda 2 13" xfId="120" xr:uid="{DAD43AA7-4A2A-4770-AF66-97088DC4E108}"/>
    <cellStyle name="Moneda 2 14" xfId="110" xr:uid="{63941EB0-E8BD-41F8-9E7B-93D10EE37C31}"/>
    <cellStyle name="Moneda 2 15" xfId="100" xr:uid="{8DAEDE81-1D8F-4D94-82AF-E6E1FA3493F5}"/>
    <cellStyle name="Moneda 2 16" xfId="90" xr:uid="{95D1AB7D-67E0-4AE3-BED3-50E35606C52C}"/>
    <cellStyle name="Moneda 2 17" xfId="80" xr:uid="{65A546C7-1A07-40CA-B86F-3397A9A3FF81}"/>
    <cellStyle name="Moneda 2 18" xfId="70" xr:uid="{13E04DC7-4524-4126-B42E-CB3CC266B3A1}"/>
    <cellStyle name="Moneda 2 19" xfId="60" xr:uid="{77F8C0E3-B53E-4FC0-B946-8A88E5DC0F21}"/>
    <cellStyle name="Moneda 2 2" xfId="227" xr:uid="{DAB09642-87BE-4FC3-909C-8D6AFD7318F8}"/>
    <cellStyle name="Moneda 2 20" xfId="50" xr:uid="{F28A4272-C448-46B1-8A62-3CA014E9F8F2}"/>
    <cellStyle name="Moneda 2 21" xfId="236" xr:uid="{A3A4565D-B95D-40AD-8B09-D5FA94EFEC07}"/>
    <cellStyle name="Moneda 2 22" xfId="40" xr:uid="{5252EFD9-A1D2-4E58-BA2C-8797268FE9D9}"/>
    <cellStyle name="Moneda 2 23" xfId="245" xr:uid="{1229B91A-114C-4821-A66A-0F0AEB79BB30}"/>
    <cellStyle name="Moneda 2 24" xfId="30" xr:uid="{4AA88EF1-E154-4300-ACFE-8E10D0F648D0}"/>
    <cellStyle name="Moneda 2 25" xfId="20" xr:uid="{404C60E2-9827-4924-AD39-BF68CA9B970B}"/>
    <cellStyle name="Moneda 2 3" xfId="218" xr:uid="{0D781330-9FC3-4363-8FB8-573BF36577AE}"/>
    <cellStyle name="Moneda 2 4" xfId="208" xr:uid="{E94A89D1-224F-4FFF-8694-04339C43F1E4}"/>
    <cellStyle name="Moneda 2 5" xfId="199" xr:uid="{8C872FD9-0087-4FED-84E6-80D0E2F1D042}"/>
    <cellStyle name="Moneda 2 6" xfId="190" xr:uid="{E3FB0BEE-240F-4885-9FB7-C12B0741080B}"/>
    <cellStyle name="Moneda 2 7" xfId="180" xr:uid="{9A20916F-8C4D-44A7-8303-D62626CA5D56}"/>
    <cellStyle name="Moneda 2 8" xfId="170" xr:uid="{DDD96641-F5AD-48B4-8B25-6F648CD887D0}"/>
    <cellStyle name="Moneda 2 9" xfId="160" xr:uid="{175C944B-B5F4-44F0-A09B-31C4BAD78A29}"/>
    <cellStyle name="Normal" xfId="0" builtinId="0"/>
    <cellStyle name="Normal 2" xfId="7" xr:uid="{00000000-0005-0000-0000-000007000000}"/>
    <cellStyle name="Normal 2 10" xfId="161" xr:uid="{7508C950-1C71-4861-B82D-6598628B1827}"/>
    <cellStyle name="Normal 2 11" xfId="151" xr:uid="{F89EE543-C037-4425-92FC-A206DBF9101B}"/>
    <cellStyle name="Normal 2 12" xfId="141" xr:uid="{AAD4407C-48EF-4085-95F7-A15BB4DF3F48}"/>
    <cellStyle name="Normal 2 13" xfId="131" xr:uid="{0F823C54-DDAB-4244-9B92-63E9DB0DF08B}"/>
    <cellStyle name="Normal 2 14" xfId="121" xr:uid="{5F8D7C80-2F03-433E-8DB1-C0F1B26EA009}"/>
    <cellStyle name="Normal 2 15" xfId="111" xr:uid="{6B10E0C4-DCAD-48BF-BE88-F9AA096B9FBD}"/>
    <cellStyle name="Normal 2 16" xfId="101" xr:uid="{5A8AE7FB-74A3-46F0-9AB0-7689D87ABA13}"/>
    <cellStyle name="Normal 2 17" xfId="91" xr:uid="{F56EDC9A-6AD0-4BD8-B98D-7EB88262E7F5}"/>
    <cellStyle name="Normal 2 18" xfId="81" xr:uid="{33EC0641-BEFF-42B8-B205-B828D1EEF573}"/>
    <cellStyle name="Normal 2 19" xfId="71" xr:uid="{1D697609-F93A-4151-8724-A1965F5B738D}"/>
    <cellStyle name="Normal 2 2" xfId="8" xr:uid="{00000000-0005-0000-0000-000008000000}"/>
    <cellStyle name="Normal 2 20" xfId="61" xr:uid="{60034355-2C19-4E04-AB61-0D0349A51718}"/>
    <cellStyle name="Normal 2 21" xfId="51" xr:uid="{57138E06-4B82-4F4B-8C7C-45D9FFFE6617}"/>
    <cellStyle name="Normal 2 22" xfId="237" xr:uid="{669BDCEE-4066-4897-A7DC-BDF485792B19}"/>
    <cellStyle name="Normal 2 23" xfId="41" xr:uid="{03820385-859E-48E1-8721-AD762C733500}"/>
    <cellStyle name="Normal 2 24" xfId="246" xr:uid="{F97AE505-6C87-4ED3-A08C-BC5683B0D975}"/>
    <cellStyle name="Normal 2 25" xfId="31" xr:uid="{F292225F-4F9E-4BA2-8139-8FFD1A056B7E}"/>
    <cellStyle name="Normal 2 26" xfId="21" xr:uid="{EB1D7118-5BB9-4819-9418-B98A31569BDD}"/>
    <cellStyle name="Normal 2 3" xfId="228" xr:uid="{3A297DF5-8081-4A9B-B5A8-99DBF739E0EC}"/>
    <cellStyle name="Normal 2 4" xfId="219" xr:uid="{38F2D795-01EE-4F9A-A29C-8B863A3AB53D}"/>
    <cellStyle name="Normal 2 5" xfId="209" xr:uid="{E157FF67-6464-41FD-9EEA-57E1CA77EC54}"/>
    <cellStyle name="Normal 2 6" xfId="200" xr:uid="{2C071BF4-AAA1-4E9A-8C61-FA418A644B82}"/>
    <cellStyle name="Normal 2 7" xfId="191" xr:uid="{8AA23648-C6A4-4313-B7DE-35E517515DF0}"/>
    <cellStyle name="Normal 2 8" xfId="181" xr:uid="{E0971407-42C7-4673-962B-B5A9B4AEC95D}"/>
    <cellStyle name="Normal 2 9" xfId="171" xr:uid="{5A434F7E-01DB-48BF-B556-4014902B34DB}"/>
    <cellStyle name="Normal 3" xfId="9" xr:uid="{00000000-0005-0000-0000-000009000000}"/>
    <cellStyle name="Normal 3 10" xfId="152" xr:uid="{52938AD0-4C43-447B-BFEA-4AD1FE1F5C94}"/>
    <cellStyle name="Normal 3 11" xfId="142" xr:uid="{55DDFA86-E2E8-40F5-9C35-DD4DE23F6839}"/>
    <cellStyle name="Normal 3 12" xfId="132" xr:uid="{1F56056D-2408-4760-9FF7-C652086122B0}"/>
    <cellStyle name="Normal 3 13" xfId="122" xr:uid="{83328497-D2F9-4C8A-B39A-7EAF669463B8}"/>
    <cellStyle name="Normal 3 14" xfId="112" xr:uid="{ED640FA6-CF3B-473A-B5F7-0D1CD783BCFE}"/>
    <cellStyle name="Normal 3 15" xfId="102" xr:uid="{2A99FCAF-FBCB-4ED4-A5D0-C65F4D355129}"/>
    <cellStyle name="Normal 3 16" xfId="92" xr:uid="{87B6B45E-1AC9-4C1F-A5BF-8F6825C8D4A9}"/>
    <cellStyle name="Normal 3 17" xfId="82" xr:uid="{F1B8AC16-D96B-47EA-B0CC-02957E478852}"/>
    <cellStyle name="Normal 3 18" xfId="72" xr:uid="{5A958113-27A7-4479-B97D-D3543B3324C0}"/>
    <cellStyle name="Normal 3 19" xfId="62" xr:uid="{ED14832C-5B3D-4540-9AC1-42C360A33C85}"/>
    <cellStyle name="Normal 3 2" xfId="229" xr:uid="{155A6A7C-0C6C-4EE3-8788-11036C83B921}"/>
    <cellStyle name="Normal 3 20" xfId="52" xr:uid="{147F372A-FEEA-406E-89AB-559D03FEFDFB}"/>
    <cellStyle name="Normal 3 21" xfId="238" xr:uid="{EB2CF964-E68D-4A9B-B32E-D53835C10431}"/>
    <cellStyle name="Normal 3 22" xfId="42" xr:uid="{50F9D135-D9B1-46DF-A36B-4F68ADBC2825}"/>
    <cellStyle name="Normal 3 23" xfId="247" xr:uid="{5ACE6332-5C0F-4110-848A-57ED682CC49D}"/>
    <cellStyle name="Normal 3 24" xfId="32" xr:uid="{9BC37831-5CF8-46FF-A685-1E8E149EC031}"/>
    <cellStyle name="Normal 3 25" xfId="22" xr:uid="{01A3DD7E-EB0F-4A26-A9C7-809391B9E8F3}"/>
    <cellStyle name="Normal 3 3" xfId="220" xr:uid="{5CB9397B-A9D7-4927-8E53-296534486663}"/>
    <cellStyle name="Normal 3 4" xfId="210" xr:uid="{E44BE4FC-47D4-4C70-94AF-0E61E7B2BB30}"/>
    <cellStyle name="Normal 3 5" xfId="201" xr:uid="{0FC1FDFF-B76B-4CB3-9C93-08AF7F9B8C08}"/>
    <cellStyle name="Normal 3 6" xfId="192" xr:uid="{74288D71-BB3C-4FCB-877D-8605D3B27876}"/>
    <cellStyle name="Normal 3 7" xfId="182" xr:uid="{4CA85D84-5DBD-4A2C-AC1A-E22D27EBDF12}"/>
    <cellStyle name="Normal 3 8" xfId="172" xr:uid="{2CCBE941-A643-4B4D-817F-2FEA6E9ECCB4}"/>
    <cellStyle name="Normal 3 9" xfId="162" xr:uid="{F495902A-5910-4C90-AA9B-08F65DB55CEB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10" xfId="163" xr:uid="{572ED692-1C41-44BE-A534-3D0A24DA725D}"/>
    <cellStyle name="Normal 6 11" xfId="153" xr:uid="{BAF18CC0-DA50-43DE-9FE4-2478239A85F9}"/>
    <cellStyle name="Normal 6 12" xfId="143" xr:uid="{24435BF1-E9C9-45D2-82B5-CB6643697DE6}"/>
    <cellStyle name="Normal 6 13" xfId="133" xr:uid="{89D3F1B6-B317-4725-96E6-664F5C88A9DF}"/>
    <cellStyle name="Normal 6 14" xfId="123" xr:uid="{AD7222ED-5086-401C-9B77-EA0146081C3A}"/>
    <cellStyle name="Normal 6 15" xfId="113" xr:uid="{38FF0473-8C52-4AFE-922D-F0EA6A52D379}"/>
    <cellStyle name="Normal 6 16" xfId="103" xr:uid="{53854135-21DD-4150-9850-B644CA17E189}"/>
    <cellStyle name="Normal 6 17" xfId="93" xr:uid="{F3FE1035-DE62-43AE-9729-DE685B694E51}"/>
    <cellStyle name="Normal 6 18" xfId="83" xr:uid="{4C0D386D-0FE9-4354-808D-33015E320CC7}"/>
    <cellStyle name="Normal 6 19" xfId="73" xr:uid="{68D98BF8-41B5-473B-9814-D3A6057C5329}"/>
    <cellStyle name="Normal 6 2" xfId="15" xr:uid="{00000000-0005-0000-0000-00000F000000}"/>
    <cellStyle name="Normal 6 2 10" xfId="154" xr:uid="{FA5D3EC4-672B-477B-9ED9-CFBD793E0183}"/>
    <cellStyle name="Normal 6 2 11" xfId="144" xr:uid="{E3D302CF-45D0-4DA6-9FEF-D038B1096D63}"/>
    <cellStyle name="Normal 6 2 12" xfId="134" xr:uid="{0ED4BCA4-7C61-4961-906B-2738AC85BF0F}"/>
    <cellStyle name="Normal 6 2 13" xfId="124" xr:uid="{0B66EF5D-BE32-4A67-8A6A-CBA5AAD5BF0A}"/>
    <cellStyle name="Normal 6 2 14" xfId="114" xr:uid="{CB616176-65DF-425A-9D8D-2B44D9D621CE}"/>
    <cellStyle name="Normal 6 2 15" xfId="104" xr:uid="{9373976F-5BE8-48AD-8BD1-376012492575}"/>
    <cellStyle name="Normal 6 2 16" xfId="94" xr:uid="{53F7F746-1322-42FD-8033-62A0BC2A4D17}"/>
    <cellStyle name="Normal 6 2 17" xfId="84" xr:uid="{35F403D8-5635-41CA-8D80-3EF8B6A8B81F}"/>
    <cellStyle name="Normal 6 2 18" xfId="74" xr:uid="{BE09DE24-5BF9-42DD-95C0-92FD71E74B28}"/>
    <cellStyle name="Normal 6 2 19" xfId="64" xr:uid="{614B9519-C9B1-419E-A89E-B962F52775E5}"/>
    <cellStyle name="Normal 6 2 2" xfId="231" xr:uid="{AFD612EF-F16F-46A7-B2DF-9120249353A8}"/>
    <cellStyle name="Normal 6 2 20" xfId="54" xr:uid="{44160929-485F-4310-9680-FDCAFE4E111E}"/>
    <cellStyle name="Normal 6 2 21" xfId="240" xr:uid="{7AED8DA0-51EA-4B9B-9FA5-2C983D46D307}"/>
    <cellStyle name="Normal 6 2 22" xfId="44" xr:uid="{721D899B-B938-4398-BC38-6EDE03C42256}"/>
    <cellStyle name="Normal 6 2 23" xfId="249" xr:uid="{BD338DF0-53B4-4F85-83CE-384830C28613}"/>
    <cellStyle name="Normal 6 2 24" xfId="34" xr:uid="{41E41E7D-76EE-41DE-878F-1473A7156B3D}"/>
    <cellStyle name="Normal 6 2 25" xfId="24" xr:uid="{06AC396D-7AF4-421E-978F-3F8B795D8F5E}"/>
    <cellStyle name="Normal 6 2 3" xfId="222" xr:uid="{D7DF92B9-F70F-4435-BDC3-1D38A19830D9}"/>
    <cellStyle name="Normal 6 2 4" xfId="212" xr:uid="{98AB5D1A-478E-4907-AA57-C349C61A799F}"/>
    <cellStyle name="Normal 6 2 5" xfId="203" xr:uid="{4F8B640F-668E-4284-BA11-EF809513C9AC}"/>
    <cellStyle name="Normal 6 2 6" xfId="194" xr:uid="{14F8EB7E-E4C5-4B3E-87EE-F49FD341CC64}"/>
    <cellStyle name="Normal 6 2 7" xfId="184" xr:uid="{FA1DDEB4-745A-433B-90D3-EA1F637A64DC}"/>
    <cellStyle name="Normal 6 2 8" xfId="174" xr:uid="{6081BD8E-EC12-4539-B736-30574FEED20D}"/>
    <cellStyle name="Normal 6 2 9" xfId="164" xr:uid="{162262C8-88BE-4B93-A094-8D52280A5EF5}"/>
    <cellStyle name="Normal 6 20" xfId="63" xr:uid="{3E728B75-95D5-4108-BC80-A7EA11182A06}"/>
    <cellStyle name="Normal 6 21" xfId="53" xr:uid="{8BC21569-67F8-445A-8E52-0AF622C2DA2B}"/>
    <cellStyle name="Normal 6 22" xfId="239" xr:uid="{DF08BC43-9D1B-452A-A3AE-82DA803430B9}"/>
    <cellStyle name="Normal 6 23" xfId="43" xr:uid="{C0865FA3-31BE-401B-A24A-5A3A0A018459}"/>
    <cellStyle name="Normal 6 24" xfId="248" xr:uid="{E945DDDE-D11C-4FF1-A7F6-F5ABCD11F28B}"/>
    <cellStyle name="Normal 6 25" xfId="33" xr:uid="{08EFF086-5F9A-43FF-A736-B825920789F7}"/>
    <cellStyle name="Normal 6 26" xfId="23" xr:uid="{0E7412DC-EE94-43DF-A8F6-7EE645BF8DA5}"/>
    <cellStyle name="Normal 6 3" xfId="230" xr:uid="{B75F43F2-4854-4913-8D83-E8F75361F8F1}"/>
    <cellStyle name="Normal 6 4" xfId="221" xr:uid="{272D078A-4D10-408B-8890-4130984C5BEF}"/>
    <cellStyle name="Normal 6 5" xfId="211" xr:uid="{92551B9A-0E15-40A5-B1A8-F861F4568E8B}"/>
    <cellStyle name="Normal 6 6" xfId="202" xr:uid="{2EF891AD-35DE-4B05-877D-41C2943A0D08}"/>
    <cellStyle name="Normal 6 7" xfId="193" xr:uid="{87EAF8C5-9EDA-4B94-B714-233B846C41D2}"/>
    <cellStyle name="Normal 6 8" xfId="183" xr:uid="{FB818D65-83D3-45A4-8EEC-2E049FB90C52}"/>
    <cellStyle name="Normal 6 9" xfId="173" xr:uid="{0E0251FE-0B51-4A1D-8576-DDBF6B6CCF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47625</xdr:rowOff>
    </xdr:from>
    <xdr:to>
      <xdr:col>0</xdr:col>
      <xdr:colOff>729328</xdr:colOff>
      <xdr:row>0</xdr:row>
      <xdr:rowOff>533400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B4FC15E-2438-46AF-951F-E2EB71E19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47625"/>
          <a:ext cx="491203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75"/>
  <sheetViews>
    <sheetView tabSelected="1" zoomScaleNormal="100" workbookViewId="0">
      <selection activeCell="A68" sqref="A1:C68"/>
    </sheetView>
  </sheetViews>
  <sheetFormatPr baseColWidth="10" defaultColWidth="12" defaultRowHeight="11.25" x14ac:dyDescent="0.2"/>
  <cols>
    <col min="1" max="1" width="90.83203125" style="1" customWidth="1"/>
    <col min="2" max="3" width="25.83203125" style="1" customWidth="1"/>
    <col min="4" max="4" width="12" style="17"/>
    <col min="5" max="16384" width="12" style="1"/>
  </cols>
  <sheetData>
    <row r="1" spans="1:22" ht="45" customHeight="1" x14ac:dyDescent="0.2">
      <c r="A1" s="23" t="s">
        <v>55</v>
      </c>
      <c r="B1" s="24"/>
      <c r="C1" s="25"/>
    </row>
    <row r="2" spans="1:22" ht="15" customHeight="1" x14ac:dyDescent="0.2">
      <c r="A2" s="2" t="s">
        <v>0</v>
      </c>
      <c r="B2" s="3">
        <v>2026</v>
      </c>
      <c r="C2" s="3">
        <v>2025</v>
      </c>
      <c r="V2" s="1" t="s">
        <v>1</v>
      </c>
    </row>
    <row r="3" spans="1:22" ht="11.25" customHeight="1" x14ac:dyDescent="0.2">
      <c r="A3" s="4" t="s">
        <v>39</v>
      </c>
      <c r="B3" s="5"/>
      <c r="C3" s="5"/>
    </row>
    <row r="4" spans="1:22" ht="11.25" customHeight="1" x14ac:dyDescent="0.2">
      <c r="A4" s="6" t="s">
        <v>2</v>
      </c>
      <c r="B4" s="13">
        <f>SUM(B5:B14)</f>
        <v>254535886.06999999</v>
      </c>
      <c r="C4" s="13">
        <f>SUM(C5:C14)</f>
        <v>327253081.25999999</v>
      </c>
      <c r="D4" s="18" t="s">
        <v>38</v>
      </c>
    </row>
    <row r="5" spans="1:22" ht="11.25" customHeight="1" x14ac:dyDescent="0.2">
      <c r="A5" s="7" t="s">
        <v>3</v>
      </c>
      <c r="B5" s="14">
        <v>0</v>
      </c>
      <c r="C5" s="14">
        <v>0</v>
      </c>
      <c r="D5" s="19">
        <v>100000</v>
      </c>
    </row>
    <row r="6" spans="1:22" ht="11.25" customHeight="1" x14ac:dyDescent="0.2">
      <c r="A6" s="7" t="s">
        <v>4</v>
      </c>
      <c r="B6" s="14">
        <v>0</v>
      </c>
      <c r="C6" s="14">
        <v>0</v>
      </c>
      <c r="D6" s="19">
        <v>200000</v>
      </c>
    </row>
    <row r="7" spans="1:22" ht="11.25" customHeight="1" x14ac:dyDescent="0.2">
      <c r="A7" s="7" t="s">
        <v>34</v>
      </c>
      <c r="B7" s="14">
        <v>0</v>
      </c>
      <c r="C7" s="14">
        <v>0</v>
      </c>
      <c r="D7" s="19">
        <v>300000</v>
      </c>
    </row>
    <row r="8" spans="1:22" ht="11.25" customHeight="1" x14ac:dyDescent="0.2">
      <c r="A8" s="7" t="s">
        <v>5</v>
      </c>
      <c r="B8" s="14">
        <v>0</v>
      </c>
      <c r="C8" s="14">
        <v>0</v>
      </c>
      <c r="D8" s="19">
        <v>400000</v>
      </c>
    </row>
    <row r="9" spans="1:22" ht="11.25" customHeight="1" x14ac:dyDescent="0.2">
      <c r="A9" s="7" t="s">
        <v>35</v>
      </c>
      <c r="B9" s="14">
        <v>0</v>
      </c>
      <c r="C9" s="14">
        <v>0</v>
      </c>
      <c r="D9" s="19">
        <v>500000</v>
      </c>
    </row>
    <row r="10" spans="1:22" ht="11.25" customHeight="1" x14ac:dyDescent="0.2">
      <c r="A10" s="7" t="s">
        <v>36</v>
      </c>
      <c r="B10" s="14">
        <v>0</v>
      </c>
      <c r="C10" s="14">
        <v>0</v>
      </c>
      <c r="D10" s="19">
        <v>600000</v>
      </c>
    </row>
    <row r="11" spans="1:22" ht="11.25" customHeight="1" x14ac:dyDescent="0.2">
      <c r="A11" s="7" t="s">
        <v>37</v>
      </c>
      <c r="B11" s="14">
        <v>244312538.38</v>
      </c>
      <c r="C11" s="14">
        <v>319146743.00999999</v>
      </c>
      <c r="D11" s="19">
        <v>700000</v>
      </c>
    </row>
    <row r="12" spans="1:22" ht="22.5" x14ac:dyDescent="0.2">
      <c r="A12" s="7" t="s">
        <v>40</v>
      </c>
      <c r="B12" s="14">
        <v>0</v>
      </c>
      <c r="C12" s="14">
        <v>0</v>
      </c>
      <c r="D12" s="19">
        <v>800000</v>
      </c>
    </row>
    <row r="13" spans="1:22" ht="11.25" customHeight="1" x14ac:dyDescent="0.2">
      <c r="A13" s="7" t="s">
        <v>41</v>
      </c>
      <c r="B13" s="14">
        <v>6484331.5099999998</v>
      </c>
      <c r="C13" s="14">
        <v>8106338.25</v>
      </c>
      <c r="D13" s="19">
        <v>900000</v>
      </c>
    </row>
    <row r="14" spans="1:22" ht="11.25" customHeight="1" x14ac:dyDescent="0.2">
      <c r="A14" s="7" t="s">
        <v>6</v>
      </c>
      <c r="B14" s="14">
        <v>3739016.18</v>
      </c>
      <c r="C14" s="14">
        <v>0</v>
      </c>
      <c r="D14" s="20">
        <v>790000</v>
      </c>
      <c r="E14" s="16"/>
    </row>
    <row r="15" spans="1:22" ht="11.25" customHeight="1" x14ac:dyDescent="0.2">
      <c r="A15" s="8"/>
      <c r="B15" s="15"/>
      <c r="C15" s="15"/>
      <c r="D15" s="18" t="s">
        <v>38</v>
      </c>
    </row>
    <row r="16" spans="1:22" ht="11.25" customHeight="1" x14ac:dyDescent="0.2">
      <c r="A16" s="6" t="s">
        <v>7</v>
      </c>
      <c r="B16" s="13">
        <f>SUM(B17:B32)</f>
        <v>160399265.69</v>
      </c>
      <c r="C16" s="13">
        <f>SUM(C17:C32)</f>
        <v>235053780.17000002</v>
      </c>
      <c r="D16" s="18" t="s">
        <v>38</v>
      </c>
    </row>
    <row r="17" spans="1:4" ht="11.25" customHeight="1" x14ac:dyDescent="0.2">
      <c r="A17" s="7" t="s">
        <v>8</v>
      </c>
      <c r="B17" s="14">
        <v>81660405.640000001</v>
      </c>
      <c r="C17" s="14">
        <v>108860595.19</v>
      </c>
      <c r="D17" s="19">
        <v>1000</v>
      </c>
    </row>
    <row r="18" spans="1:4" ht="11.25" customHeight="1" x14ac:dyDescent="0.2">
      <c r="A18" s="7" t="s">
        <v>9</v>
      </c>
      <c r="B18" s="14">
        <v>26634647.690000001</v>
      </c>
      <c r="C18" s="14">
        <v>44422111.439999998</v>
      </c>
      <c r="D18" s="19">
        <v>2000</v>
      </c>
    </row>
    <row r="19" spans="1:4" ht="11.25" customHeight="1" x14ac:dyDescent="0.2">
      <c r="A19" s="7" t="s">
        <v>10</v>
      </c>
      <c r="B19" s="14">
        <v>52104212.359999999</v>
      </c>
      <c r="C19" s="14">
        <v>81771073.540000007</v>
      </c>
      <c r="D19" s="19">
        <v>3000</v>
      </c>
    </row>
    <row r="20" spans="1:4" ht="11.25" customHeight="1" x14ac:dyDescent="0.2">
      <c r="A20" s="7" t="s">
        <v>11</v>
      </c>
      <c r="B20" s="14">
        <v>0</v>
      </c>
      <c r="C20" s="14">
        <v>0</v>
      </c>
      <c r="D20" s="19">
        <v>4100</v>
      </c>
    </row>
    <row r="21" spans="1:4" ht="11.25" customHeight="1" x14ac:dyDescent="0.2">
      <c r="A21" s="7" t="s">
        <v>52</v>
      </c>
      <c r="B21" s="14">
        <v>0</v>
      </c>
      <c r="C21" s="14">
        <v>0</v>
      </c>
      <c r="D21" s="19">
        <v>4200</v>
      </c>
    </row>
    <row r="22" spans="1:4" ht="11.25" customHeight="1" x14ac:dyDescent="0.2">
      <c r="A22" s="7" t="s">
        <v>42</v>
      </c>
      <c r="B22" s="14">
        <v>0</v>
      </c>
      <c r="C22" s="14">
        <v>0</v>
      </c>
      <c r="D22" s="19">
        <v>4300</v>
      </c>
    </row>
    <row r="23" spans="1:4" ht="11.25" customHeight="1" x14ac:dyDescent="0.2">
      <c r="A23" s="7" t="s">
        <v>12</v>
      </c>
      <c r="B23" s="14">
        <v>0</v>
      </c>
      <c r="C23" s="14">
        <v>0</v>
      </c>
      <c r="D23" s="19">
        <v>4400</v>
      </c>
    </row>
    <row r="24" spans="1:4" ht="11.25" customHeight="1" x14ac:dyDescent="0.2">
      <c r="A24" s="7" t="s">
        <v>13</v>
      </c>
      <c r="B24" s="14">
        <v>0</v>
      </c>
      <c r="C24" s="14">
        <v>0</v>
      </c>
      <c r="D24" s="19">
        <v>4500</v>
      </c>
    </row>
    <row r="25" spans="1:4" ht="11.25" customHeight="1" x14ac:dyDescent="0.2">
      <c r="A25" s="7" t="s">
        <v>14</v>
      </c>
      <c r="B25" s="14">
        <v>0</v>
      </c>
      <c r="C25" s="14">
        <v>0</v>
      </c>
      <c r="D25" s="19">
        <v>4600</v>
      </c>
    </row>
    <row r="26" spans="1:4" ht="11.25" customHeight="1" x14ac:dyDescent="0.2">
      <c r="A26" s="7" t="s">
        <v>15</v>
      </c>
      <c r="B26" s="14">
        <v>0</v>
      </c>
      <c r="C26" s="14">
        <v>0</v>
      </c>
      <c r="D26" s="19">
        <v>4700</v>
      </c>
    </row>
    <row r="27" spans="1:4" ht="11.25" customHeight="1" x14ac:dyDescent="0.2">
      <c r="A27" s="7" t="s">
        <v>16</v>
      </c>
      <c r="B27" s="14">
        <v>0</v>
      </c>
      <c r="C27" s="14">
        <v>0</v>
      </c>
      <c r="D27" s="19">
        <v>4800</v>
      </c>
    </row>
    <row r="28" spans="1:4" ht="11.25" customHeight="1" x14ac:dyDescent="0.2">
      <c r="A28" s="7" t="s">
        <v>17</v>
      </c>
      <c r="B28" s="14">
        <v>0</v>
      </c>
      <c r="C28" s="14">
        <v>0</v>
      </c>
      <c r="D28" s="19">
        <v>4900</v>
      </c>
    </row>
    <row r="29" spans="1:4" ht="11.25" customHeight="1" x14ac:dyDescent="0.2">
      <c r="A29" s="7" t="s">
        <v>43</v>
      </c>
      <c r="B29" s="14">
        <v>0</v>
      </c>
      <c r="C29" s="14">
        <v>0</v>
      </c>
      <c r="D29" s="19">
        <v>8100</v>
      </c>
    </row>
    <row r="30" spans="1:4" ht="11.25" customHeight="1" x14ac:dyDescent="0.2">
      <c r="A30" s="7" t="s">
        <v>18</v>
      </c>
      <c r="B30" s="14">
        <v>0</v>
      </c>
      <c r="C30" s="14">
        <v>0</v>
      </c>
      <c r="D30" s="19">
        <v>8300</v>
      </c>
    </row>
    <row r="31" spans="1:4" ht="11.25" customHeight="1" x14ac:dyDescent="0.2">
      <c r="A31" s="7" t="s">
        <v>19</v>
      </c>
      <c r="B31" s="14">
        <v>0</v>
      </c>
      <c r="C31" s="14">
        <v>0</v>
      </c>
      <c r="D31" s="19">
        <v>8500</v>
      </c>
    </row>
    <row r="32" spans="1:4" ht="11.25" customHeight="1" x14ac:dyDescent="0.2">
      <c r="A32" s="7" t="s">
        <v>20</v>
      </c>
      <c r="B32" s="14">
        <v>0</v>
      </c>
      <c r="C32" s="14">
        <v>0</v>
      </c>
      <c r="D32" s="18" t="s">
        <v>38</v>
      </c>
    </row>
    <row r="33" spans="1:4" ht="11.25" customHeight="1" x14ac:dyDescent="0.2">
      <c r="A33" s="4" t="s">
        <v>44</v>
      </c>
      <c r="B33" s="13">
        <f>B4-B16</f>
        <v>94136620.379999995</v>
      </c>
      <c r="C33" s="13">
        <f>C4-C16</f>
        <v>92199301.089999974</v>
      </c>
      <c r="D33" s="18" t="s">
        <v>38</v>
      </c>
    </row>
    <row r="34" spans="1:4" ht="11.25" customHeight="1" x14ac:dyDescent="0.2">
      <c r="A34" s="9"/>
      <c r="B34" s="15"/>
      <c r="C34" s="15"/>
      <c r="D34" s="18" t="s">
        <v>38</v>
      </c>
    </row>
    <row r="35" spans="1:4" ht="11.25" customHeight="1" x14ac:dyDescent="0.2">
      <c r="A35" s="4" t="s">
        <v>53</v>
      </c>
      <c r="B35" s="15"/>
      <c r="C35" s="15"/>
      <c r="D35" s="18" t="s">
        <v>38</v>
      </c>
    </row>
    <row r="36" spans="1:4" ht="11.25" customHeight="1" x14ac:dyDescent="0.2">
      <c r="A36" s="6" t="s">
        <v>2</v>
      </c>
      <c r="B36" s="13">
        <f>SUM(B37:B39)</f>
        <v>0</v>
      </c>
      <c r="C36" s="13">
        <f>SUM(C37:C39)</f>
        <v>0</v>
      </c>
      <c r="D36" s="18" t="s">
        <v>38</v>
      </c>
    </row>
    <row r="37" spans="1:4" ht="11.25" customHeight="1" x14ac:dyDescent="0.2">
      <c r="A37" s="7" t="s">
        <v>21</v>
      </c>
      <c r="B37" s="14">
        <v>0</v>
      </c>
      <c r="C37" s="14">
        <v>0</v>
      </c>
      <c r="D37" s="18">
        <v>620001</v>
      </c>
    </row>
    <row r="38" spans="1:4" ht="11.25" customHeight="1" x14ac:dyDescent="0.2">
      <c r="A38" s="7" t="s">
        <v>22</v>
      </c>
      <c r="B38" s="14">
        <v>0</v>
      </c>
      <c r="C38" s="14">
        <v>0</v>
      </c>
      <c r="D38" s="18">
        <v>621001</v>
      </c>
    </row>
    <row r="39" spans="1:4" ht="11.25" customHeight="1" x14ac:dyDescent="0.2">
      <c r="A39" s="7" t="s">
        <v>23</v>
      </c>
      <c r="B39" s="14">
        <v>0</v>
      </c>
      <c r="C39" s="14">
        <v>0</v>
      </c>
      <c r="D39" s="18">
        <v>790103</v>
      </c>
    </row>
    <row r="40" spans="1:4" ht="11.25" customHeight="1" x14ac:dyDescent="0.2">
      <c r="A40" s="8"/>
      <c r="B40" s="15"/>
      <c r="C40" s="15"/>
      <c r="D40" s="18" t="s">
        <v>38</v>
      </c>
    </row>
    <row r="41" spans="1:4" ht="11.25" customHeight="1" x14ac:dyDescent="0.2">
      <c r="A41" s="6" t="s">
        <v>7</v>
      </c>
      <c r="B41" s="13">
        <f>SUM(B42:B44)</f>
        <v>34967345.859999999</v>
      </c>
      <c r="C41" s="13">
        <f>SUM(C42:C44)</f>
        <v>96943814.030000001</v>
      </c>
      <c r="D41" s="18" t="s">
        <v>38</v>
      </c>
    </row>
    <row r="42" spans="1:4" ht="11.25" customHeight="1" x14ac:dyDescent="0.2">
      <c r="A42" s="7" t="s">
        <v>21</v>
      </c>
      <c r="B42" s="14">
        <v>27961640.25</v>
      </c>
      <c r="C42" s="14">
        <v>58404672.310000002</v>
      </c>
      <c r="D42" s="18">
        <v>6000</v>
      </c>
    </row>
    <row r="43" spans="1:4" ht="11.25" customHeight="1" x14ac:dyDescent="0.2">
      <c r="A43" s="7" t="s">
        <v>22</v>
      </c>
      <c r="B43" s="14">
        <v>6562469.4699999997</v>
      </c>
      <c r="C43" s="14">
        <v>38539141.719999999</v>
      </c>
      <c r="D43" s="18">
        <v>5000</v>
      </c>
    </row>
    <row r="44" spans="1:4" ht="11.25" customHeight="1" x14ac:dyDescent="0.2">
      <c r="A44" s="7" t="s">
        <v>24</v>
      </c>
      <c r="B44" s="14">
        <v>443236.14</v>
      </c>
      <c r="C44" s="14">
        <v>0</v>
      </c>
      <c r="D44" s="18">
        <v>7000</v>
      </c>
    </row>
    <row r="45" spans="1:4" ht="11.25" customHeight="1" x14ac:dyDescent="0.2">
      <c r="A45" s="4" t="s">
        <v>45</v>
      </c>
      <c r="B45" s="13">
        <f>B36-B41</f>
        <v>-34967345.859999999</v>
      </c>
      <c r="C45" s="13">
        <f>C36-C41</f>
        <v>-96943814.030000001</v>
      </c>
      <c r="D45" s="18" t="s">
        <v>38</v>
      </c>
    </row>
    <row r="46" spans="1:4" ht="11.25" customHeight="1" x14ac:dyDescent="0.2">
      <c r="A46" s="9"/>
      <c r="B46" s="15"/>
      <c r="C46" s="15"/>
      <c r="D46" s="18" t="s">
        <v>38</v>
      </c>
    </row>
    <row r="47" spans="1:4" ht="11.25" customHeight="1" x14ac:dyDescent="0.2">
      <c r="A47" s="4" t="s">
        <v>54</v>
      </c>
      <c r="B47" s="15"/>
      <c r="C47" s="15"/>
      <c r="D47" s="18" t="s">
        <v>38</v>
      </c>
    </row>
    <row r="48" spans="1:4" ht="11.25" customHeight="1" x14ac:dyDescent="0.2">
      <c r="A48" s="6" t="s">
        <v>2</v>
      </c>
      <c r="B48" s="13">
        <f>SUM(B49+B52)</f>
        <v>3823003.42</v>
      </c>
      <c r="C48" s="13">
        <f>SUM(C49+C52)</f>
        <v>0</v>
      </c>
      <c r="D48" s="18" t="s">
        <v>38</v>
      </c>
    </row>
    <row r="49" spans="1:4" ht="11.25" customHeight="1" x14ac:dyDescent="0.2">
      <c r="A49" s="7" t="s">
        <v>25</v>
      </c>
      <c r="B49" s="14">
        <f>B50+B51</f>
        <v>0</v>
      </c>
      <c r="C49" s="14">
        <f>C50+C51</f>
        <v>0</v>
      </c>
      <c r="D49" s="18" t="s">
        <v>38</v>
      </c>
    </row>
    <row r="50" spans="1:4" ht="11.25" customHeight="1" x14ac:dyDescent="0.2">
      <c r="A50" s="7" t="s">
        <v>26</v>
      </c>
      <c r="B50" s="14">
        <v>0</v>
      </c>
      <c r="C50" s="14">
        <v>0</v>
      </c>
      <c r="D50" s="21" t="s">
        <v>48</v>
      </c>
    </row>
    <row r="51" spans="1:4" ht="11.25" customHeight="1" x14ac:dyDescent="0.2">
      <c r="A51" s="7" t="s">
        <v>27</v>
      </c>
      <c r="B51" s="14">
        <v>0</v>
      </c>
      <c r="C51" s="14">
        <v>0</v>
      </c>
      <c r="D51" s="21" t="s">
        <v>49</v>
      </c>
    </row>
    <row r="52" spans="1:4" ht="11.25" customHeight="1" x14ac:dyDescent="0.2">
      <c r="A52" s="7" t="s">
        <v>28</v>
      </c>
      <c r="B52" s="14">
        <v>3823003.42</v>
      </c>
      <c r="C52" s="14">
        <v>0</v>
      </c>
      <c r="D52" s="21"/>
    </row>
    <row r="53" spans="1:4" ht="11.25" customHeight="1" x14ac:dyDescent="0.2">
      <c r="A53" s="8"/>
      <c r="B53" s="15"/>
      <c r="C53" s="15"/>
      <c r="D53" s="18" t="s">
        <v>38</v>
      </c>
    </row>
    <row r="54" spans="1:4" ht="11.25" customHeight="1" x14ac:dyDescent="0.2">
      <c r="A54" s="6" t="s">
        <v>7</v>
      </c>
      <c r="B54" s="13">
        <f>SUM(B55+B58)</f>
        <v>0</v>
      </c>
      <c r="C54" s="13">
        <f>SUM(C55+C58)</f>
        <v>11383428.68</v>
      </c>
      <c r="D54" s="18" t="s">
        <v>38</v>
      </c>
    </row>
    <row r="55" spans="1:4" ht="11.25" customHeight="1" x14ac:dyDescent="0.2">
      <c r="A55" s="7" t="s">
        <v>29</v>
      </c>
      <c r="B55" s="14">
        <f>SUM(B56+B57)</f>
        <v>0</v>
      </c>
      <c r="C55" s="14">
        <f>SUM(C56+C57)</f>
        <v>0</v>
      </c>
      <c r="D55" s="18" t="s">
        <v>38</v>
      </c>
    </row>
    <row r="56" spans="1:4" ht="11.25" customHeight="1" x14ac:dyDescent="0.2">
      <c r="A56" s="7" t="s">
        <v>26</v>
      </c>
      <c r="B56" s="14">
        <v>0</v>
      </c>
      <c r="C56" s="14">
        <v>0</v>
      </c>
      <c r="D56" s="18" t="s">
        <v>50</v>
      </c>
    </row>
    <row r="57" spans="1:4" ht="11.25" customHeight="1" x14ac:dyDescent="0.2">
      <c r="A57" s="7" t="s">
        <v>27</v>
      </c>
      <c r="B57" s="14">
        <v>0</v>
      </c>
      <c r="C57" s="14">
        <v>0</v>
      </c>
      <c r="D57" s="18" t="s">
        <v>51</v>
      </c>
    </row>
    <row r="58" spans="1:4" ht="11.25" customHeight="1" x14ac:dyDescent="0.2">
      <c r="A58" s="7" t="s">
        <v>30</v>
      </c>
      <c r="B58" s="14">
        <v>0</v>
      </c>
      <c r="C58" s="14">
        <v>11383428.68</v>
      </c>
      <c r="D58" s="18" t="s">
        <v>38</v>
      </c>
    </row>
    <row r="59" spans="1:4" ht="11.25" customHeight="1" x14ac:dyDescent="0.2">
      <c r="A59" s="4" t="s">
        <v>46</v>
      </c>
      <c r="B59" s="13">
        <f>B48-B54</f>
        <v>3823003.42</v>
      </c>
      <c r="C59" s="13">
        <f>C48-C54</f>
        <v>-11383428.68</v>
      </c>
      <c r="D59" s="18" t="s">
        <v>38</v>
      </c>
    </row>
    <row r="60" spans="1:4" ht="11.25" customHeight="1" x14ac:dyDescent="0.2">
      <c r="A60" s="9"/>
      <c r="B60" s="15"/>
      <c r="C60" s="15"/>
      <c r="D60" s="18" t="s">
        <v>38</v>
      </c>
    </row>
    <row r="61" spans="1:4" ht="11.25" customHeight="1" x14ac:dyDescent="0.2">
      <c r="A61" s="4" t="s">
        <v>31</v>
      </c>
      <c r="B61" s="13">
        <f>B59+B45+B33</f>
        <v>62992277.939999998</v>
      </c>
      <c r="C61" s="13">
        <f>C59+C45+C33</f>
        <v>-16127941.620000035</v>
      </c>
      <c r="D61" s="18" t="s">
        <v>38</v>
      </c>
    </row>
    <row r="62" spans="1:4" ht="11.25" customHeight="1" x14ac:dyDescent="0.2">
      <c r="A62" s="9"/>
      <c r="B62" s="15"/>
      <c r="C62" s="15"/>
      <c r="D62" s="18" t="s">
        <v>38</v>
      </c>
    </row>
    <row r="63" spans="1:4" ht="11.25" customHeight="1" x14ac:dyDescent="0.2">
      <c r="A63" s="4" t="s">
        <v>32</v>
      </c>
      <c r="B63" s="13">
        <v>266934319.47999999</v>
      </c>
      <c r="C63" s="13">
        <v>283062261.10000002</v>
      </c>
      <c r="D63" s="18" t="s">
        <v>38</v>
      </c>
    </row>
    <row r="64" spans="1:4" ht="11.25" customHeight="1" x14ac:dyDescent="0.2">
      <c r="A64" s="9"/>
      <c r="B64" s="15"/>
      <c r="C64" s="15"/>
      <c r="D64" s="18" t="s">
        <v>38</v>
      </c>
    </row>
    <row r="65" spans="1:4" ht="11.25" customHeight="1" x14ac:dyDescent="0.2">
      <c r="A65" s="4" t="s">
        <v>33</v>
      </c>
      <c r="B65" s="13">
        <v>329926597.42000002</v>
      </c>
      <c r="C65" s="13">
        <v>266934319.47999999</v>
      </c>
      <c r="D65" s="18" t="s">
        <v>38</v>
      </c>
    </row>
    <row r="66" spans="1:4" ht="11.25" customHeight="1" x14ac:dyDescent="0.2">
      <c r="A66" s="10"/>
      <c r="B66" s="11"/>
      <c r="C66" s="12"/>
    </row>
    <row r="68" spans="1:4" ht="27.75" customHeight="1" x14ac:dyDescent="0.2">
      <c r="A68" s="26" t="s">
        <v>47</v>
      </c>
      <c r="B68" s="27"/>
      <c r="C68" s="27"/>
    </row>
    <row r="74" spans="1:4" x14ac:dyDescent="0.2">
      <c r="A74" s="22"/>
      <c r="B74" s="28"/>
      <c r="C74" s="28"/>
    </row>
    <row r="75" spans="1:4" x14ac:dyDescent="0.2">
      <c r="A75" s="22"/>
      <c r="B75" s="28"/>
      <c r="C75" s="28"/>
    </row>
  </sheetData>
  <sheetProtection formatCells="0" formatColumns="0" formatRows="0" autoFilter="0"/>
  <mergeCells count="4">
    <mergeCell ref="A1:C1"/>
    <mergeCell ref="A68:C68"/>
    <mergeCell ref="B74:C74"/>
    <mergeCell ref="B75:C75"/>
  </mergeCells>
  <pageMargins left="0.70866141732283472" right="0.70866141732283472" top="0.55118110236220474" bottom="0.74803149606299213" header="0.31496062992125984" footer="0.31496062992125984"/>
  <pageSetup scale="3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FFF401-1906-4DF6-A8E1-496B651BA19A}">
  <ds:schemaRefs>
    <ds:schemaRef ds:uri="45be96a9-161b-45e5-8955-82d7971c9a35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  <ds:schemaRef ds:uri="212f5b6f-540c-444d-8783-9749c880513e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Cordinacion Administrativa</cp:lastModifiedBy>
  <cp:revision/>
  <cp:lastPrinted>2026-10-19T15:29:37Z</cp:lastPrinted>
  <dcterms:created xsi:type="dcterms:W3CDTF">2012-12-11T20:31:36Z</dcterms:created>
  <dcterms:modified xsi:type="dcterms:W3CDTF">2026-10-19T15:30:49Z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