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dadmon\Documents\2. GABY\02 DECLARACIONES TRIMESTRALES\TITULO V\2026\3ER TRIMESTRE 2026\ESTADOS E INFORMES PRESUPUESTALES\"/>
    </mc:Choice>
  </mc:AlternateContent>
  <xr:revisionPtr revIDLastSave="0" documentId="13_ncr:1_{54F6F0FD-43D7-4132-9883-9EE5DEEAF739}" xr6:coauthVersionLast="45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COG" sheetId="6" r:id="rId1"/>
  </sheets>
  <definedNames>
    <definedName name="_xlnm._FilterDatabase" localSheetId="0" hidden="1">COG!$A$3:$G$75</definedName>
  </definedNames>
  <calcPr calcId="191029"/>
</workbook>
</file>

<file path=xl/calcChain.xml><?xml version="1.0" encoding="utf-8"?>
<calcChain xmlns="http://schemas.openxmlformats.org/spreadsheetml/2006/main">
  <c r="D5" i="6" l="1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9" i="6"/>
  <c r="G69" i="6" s="1"/>
  <c r="D67" i="6"/>
  <c r="G67" i="6" s="1"/>
  <c r="D66" i="6"/>
  <c r="G66" i="6" s="1"/>
  <c r="D65" i="6"/>
  <c r="G65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7" i="6"/>
  <c r="G57" i="6" s="1"/>
  <c r="D55" i="6"/>
  <c r="G55" i="6" s="1"/>
  <c r="D54" i="6"/>
  <c r="G54" i="6" s="1"/>
  <c r="D53" i="6"/>
  <c r="G53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3" i="6"/>
  <c r="G43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3" i="6"/>
  <c r="G33" i="6" s="1"/>
  <c r="D31" i="6"/>
  <c r="G31" i="6" s="1"/>
  <c r="D30" i="6"/>
  <c r="G30" i="6" s="1"/>
  <c r="D29" i="6"/>
  <c r="G29" i="6" s="1"/>
  <c r="D28" i="6"/>
  <c r="G28" i="6" s="1"/>
  <c r="D27" i="6"/>
  <c r="G27" i="6" s="1"/>
  <c r="D26" i="6"/>
  <c r="G26" i="6" s="1"/>
  <c r="D25" i="6"/>
  <c r="G25" i="6" s="1"/>
  <c r="D24" i="6"/>
  <c r="G24" i="6" s="1"/>
  <c r="D23" i="6"/>
  <c r="G23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D13" i="6"/>
  <c r="G13" i="6" s="1"/>
  <c r="F68" i="6"/>
  <c r="F64" i="6"/>
  <c r="F56" i="6"/>
  <c r="F52" i="6"/>
  <c r="F42" i="6"/>
  <c r="F32" i="6"/>
  <c r="F22" i="6"/>
  <c r="F12" i="6"/>
  <c r="F4" i="6"/>
  <c r="E68" i="6"/>
  <c r="E64" i="6"/>
  <c r="E56" i="6"/>
  <c r="E52" i="6"/>
  <c r="E42" i="6"/>
  <c r="E32" i="6"/>
  <c r="E22" i="6"/>
  <c r="E12" i="6"/>
  <c r="E4" i="6"/>
  <c r="C68" i="6"/>
  <c r="C64" i="6"/>
  <c r="C56" i="6"/>
  <c r="C52" i="6"/>
  <c r="C42" i="6"/>
  <c r="C32" i="6"/>
  <c r="C22" i="6"/>
  <c r="C12" i="6"/>
  <c r="C4" i="6"/>
  <c r="B68" i="6"/>
  <c r="B64" i="6"/>
  <c r="B56" i="6"/>
  <c r="B52" i="6"/>
  <c r="B42" i="6"/>
  <c r="B32" i="6"/>
  <c r="B22" i="6"/>
  <c r="B12" i="6"/>
  <c r="B4" i="6"/>
  <c r="D52" i="6" l="1"/>
  <c r="G52" i="6" s="1"/>
  <c r="D42" i="6"/>
  <c r="G42" i="6" s="1"/>
  <c r="D68" i="6"/>
  <c r="G68" i="6" s="1"/>
  <c r="D12" i="6"/>
  <c r="G12" i="6" s="1"/>
  <c r="D22" i="6"/>
  <c r="G22" i="6" s="1"/>
  <c r="D32" i="6"/>
  <c r="G32" i="6" s="1"/>
  <c r="D64" i="6"/>
  <c r="G64" i="6" s="1"/>
  <c r="D56" i="6"/>
  <c r="G56" i="6" s="1"/>
  <c r="F76" i="6"/>
  <c r="B76" i="6"/>
  <c r="C76" i="6"/>
  <c r="D4" i="6"/>
  <c r="E76" i="6"/>
  <c r="D76" i="6" l="1"/>
  <c r="G4" i="6"/>
  <c r="G76" i="6" s="1"/>
</calcChain>
</file>

<file path=xl/sharedStrings.xml><?xml version="1.0" encoding="utf-8"?>
<sst xmlns="http://schemas.openxmlformats.org/spreadsheetml/2006/main" count="83" uniqueCount="83">
  <si>
    <t>Otros Servicios Generales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</si>
  <si>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</si>
  <si>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</si>
  <si>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</si>
  <si>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</si>
  <si>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</si>
  <si>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</si>
  <si>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</si>
  <si>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</si>
  <si>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</si>
  <si>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</si>
  <si>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</si>
  <si>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</si>
  <si>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</si>
  <si>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</si>
  <si>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</si>
  <si>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</si>
  <si>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</si>
  <si>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</si>
  <si>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</si>
  <si>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</si>
  <si>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</si>
  <si>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</si>
  <si>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</si>
  <si>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</si>
  <si>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</si>
  <si>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</si>
  <si>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</si>
  <si>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</si>
  <si>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</si>
  <si>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</si>
  <si>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</si>
  <si>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</si>
  <si>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</si>
  <si>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</si>
  <si>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</si>
  <si>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</si>
  <si>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</si>
  <si>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</si>
  <si>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</si>
  <si>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</si>
  <si>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</si>
  <si>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</si>
  <si>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</si>
  <si>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</si>
  <si>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</si>
  <si>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</si>
  <si>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</si>
  <si>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</si>
  <si>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</si>
  <si>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</si>
  <si>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</si>
  <si>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</si>
  <si>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</si>
  <si>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</si>
  <si>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</si>
  <si>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</si>
  <si>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</si>
  <si>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</si>
  <si>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</si>
  <si>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</si>
  <si>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</si>
  <si>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</si>
  <si>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</si>
  <si>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</si>
  <si>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</si>
  <si>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</si>
  <si>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</si>
  <si>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</si>
  <si>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</si>
  <si>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</si>
  <si>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</si>
  <si>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</si>
  <si>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“Bajo protesta de decir verdad declaramos que los Estados Financieros y sus notas, son razonablemente correctos y son responsabilidad del emisor”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</si>
  <si>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</si>
  <si>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</si>
  <si>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</si>
  <si>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</si>
  <si>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</si>
  <si>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Total del Egreso</t>
  </si>
  <si>
    <t>Servicios de Comunicación Social y Publicidad</t>
  </si>
  <si>
    <t>Inversiones Para el Fomento de Actividades Productivas</t>
  </si>
  <si>
    <t>COMITÉ MUNICIPAL DE AGUA POTABLE Y ALCANTARILLADO DE SALAMANCA, GUANAJUATO.
Estado Analítico del Ejercicio del Presupuesto de Egresos
Clasificación por Objeto del Gasto (Capítulo y Concepto)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</si>
</sst>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6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Protection="1">
      <protection locked="0"/>
    </xf>
    <xf numFmtId="4" fontId="7" fillId="2" borderId="2" xfId="9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3" fontId="3" fillId="0" borderId="8" xfId="0" applyNumberFormat="1" applyFont="1" applyBorder="1" applyProtection="1">
      <protection locked="0"/>
    </xf>
    <xf numFmtId="3" fontId="3" fillId="0" borderId="7" xfId="0" applyNumberFormat="1" applyFont="1" applyBorder="1" applyProtection="1">
      <protection locked="0"/>
    </xf>
    <xf numFmtId="3" fontId="7" fillId="0" borderId="7" xfId="0" applyNumberFormat="1" applyFont="1" applyBorder="1" applyProtection="1">
      <protection locked="0"/>
    </xf>
    <xf numFmtId="3" fontId="7" fillId="0" borderId="6" xfId="0" applyNumberFormat="1" applyFont="1" applyBorder="1" applyProtection="1">
      <protection locked="0"/>
    </xf>
    <xf numFmtId="3" fontId="7" fillId="0" borderId="8" xfId="0" applyNumberFormat="1" applyFont="1" applyBorder="1" applyProtection="1">
      <protection locked="0"/>
    </xf>
    <xf numFmtId="0" fontId="7" fillId="2" borderId="8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vertical="center"/>
    </xf>
    <xf numFmtId="0" fontId="0" fillId="0" borderId="0" xfId="0"/>
    <xf numFmtId="0" fontId="7" fillId="0" borderId="0" xfId="8" applyFont="1" applyAlignment="1" applyProtection="1">
      <alignment horizontal="center" vertical="top"/>
      <protection locked="0"/>
    </xf>
    <xf numFmtId="0" fontId="7" fillId="0" borderId="9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/>
    </xf>
    <xf numFmtId="0" fontId="3" fillId="0" borderId="9" xfId="0" applyFont="1" applyBorder="1" applyAlignment="1">
      <alignment horizontal="left" indent="1"/>
    </xf>
    <xf numFmtId="0" fontId="7" fillId="0" borderId="0" xfId="8" applyFont="1" applyAlignment="1" applyProtection="1">
      <alignment horizontal="center" vertical="top"/>
      <protection locked="0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</cellXfs>
  <cellStyles count="96">
    <cellStyle name="=C:\WINNT\SYSTEM32\COMMAND.COM" xfId="16" xr:uid="{DD86683D-787F-45C9-A8D4-DD77B52108AB}"/>
    <cellStyle name="Euro" xfId="1" xr:uid="{00000000-0005-0000-0000-000000000000}"/>
    <cellStyle name="Millares 2" xfId="2" xr:uid="{00000000-0005-0000-0000-000001000000}"/>
    <cellStyle name="Millares 2 10" xfId="36" xr:uid="{066DC507-21C8-4612-8179-A456EBE46566}"/>
    <cellStyle name="Millares 2 11" xfId="26" xr:uid="{E510A602-21E7-406B-914C-1A66673370D6}"/>
    <cellStyle name="Millares 2 12" xfId="17" xr:uid="{BF2C6633-5CA0-411D-AB21-8A427127DF87}"/>
    <cellStyle name="Millares 2 2" xfId="3" xr:uid="{00000000-0005-0000-0000-000002000000}"/>
    <cellStyle name="Millares 2 2 2" xfId="87" xr:uid="{C87B50ED-8281-4057-AB63-0F8DD7FCCC91}"/>
    <cellStyle name="Millares 2 2 3" xfId="77" xr:uid="{3AA2D1B4-97C8-453B-B0B5-611AEEEA924A}"/>
    <cellStyle name="Millares 2 2 4" xfId="67" xr:uid="{710C7F09-65CA-44F0-B472-26855B06696D}"/>
    <cellStyle name="Millares 2 2 5" xfId="57" xr:uid="{E8579FE0-0B23-4330-A00D-BDCD041100E8}"/>
    <cellStyle name="Millares 2 2 6" xfId="47" xr:uid="{25B19161-2B5B-4298-8440-03E7D506AFAC}"/>
    <cellStyle name="Millares 2 2 7" xfId="37" xr:uid="{A4789859-F146-4DD3-BA94-ECC0FD96D264}"/>
    <cellStyle name="Millares 2 2 8" xfId="27" xr:uid="{BDEC6CBA-3C5C-4B83-BF54-9255A5F9B549}"/>
    <cellStyle name="Millares 2 2 9" xfId="18" xr:uid="{998BA268-5B13-40FE-A5C5-FF0A495801D3}"/>
    <cellStyle name="Millares 2 3" xfId="4" xr:uid="{00000000-0005-0000-0000-000003000000}"/>
    <cellStyle name="Millares 2 3 2" xfId="88" xr:uid="{9C7E35DF-AD78-4935-98A1-9D42B1DC2DD8}"/>
    <cellStyle name="Millares 2 3 3" xfId="78" xr:uid="{0B267BD3-CC9E-45DD-97CD-8CBCEFE6E100}"/>
    <cellStyle name="Millares 2 3 4" xfId="68" xr:uid="{EB80C06A-93DF-4707-8DBE-369D9659E0B1}"/>
    <cellStyle name="Millares 2 3 5" xfId="58" xr:uid="{E9C7474E-6B57-4066-A298-790E6FD2F5CE}"/>
    <cellStyle name="Millares 2 3 6" xfId="48" xr:uid="{A8372C25-B382-4A9C-A917-8CF4B5FF8EB8}"/>
    <cellStyle name="Millares 2 3 7" xfId="38" xr:uid="{315E3D66-1356-48A7-9B1C-B011DC54AF0D}"/>
    <cellStyle name="Millares 2 3 8" xfId="28" xr:uid="{55D44A11-5712-4686-AC32-0CB7A76E6DF5}"/>
    <cellStyle name="Millares 2 3 9" xfId="19" xr:uid="{CAD9C97A-852E-46F7-A573-65607D2063A5}"/>
    <cellStyle name="Millares 2 4" xfId="35" xr:uid="{91AA1DCD-E960-45C8-A06E-492B6CC46671}"/>
    <cellStyle name="Millares 2 4 2" xfId="95" xr:uid="{BAA623BF-762A-4F46-BA9C-F7782D15A793}"/>
    <cellStyle name="Millares 2 4 3" xfId="85" xr:uid="{2528FBE4-8A0E-4CCB-9AD7-83E63A593871}"/>
    <cellStyle name="Millares 2 4 4" xfId="75" xr:uid="{69D0B5FD-F940-4F7A-ABEA-0A34F9A0233B}"/>
    <cellStyle name="Millares 2 4 5" xfId="65" xr:uid="{74D3DF07-D3C4-4AF4-9362-F52BD2329CE7}"/>
    <cellStyle name="Millares 2 4 6" xfId="55" xr:uid="{3C2E5F63-4C25-4600-A907-3B24D625C077}"/>
    <cellStyle name="Millares 2 4 7" xfId="45" xr:uid="{E9934ECF-4BD3-4570-9E03-83D1437A3E1F}"/>
    <cellStyle name="Millares 2 5" xfId="86" xr:uid="{28DB6E0A-BBEF-429F-9E5F-EE4B04B10BE6}"/>
    <cellStyle name="Millares 2 6" xfId="76" xr:uid="{B9615911-842B-42F3-8718-4D78BFF48230}"/>
    <cellStyle name="Millares 2 7" xfId="66" xr:uid="{235437AD-BECC-4112-B0E8-BF2A50CF4F20}"/>
    <cellStyle name="Millares 2 8" xfId="56" xr:uid="{D893F998-4FCC-4941-8ABC-B569DE76810B}"/>
    <cellStyle name="Millares 2 9" xfId="46" xr:uid="{97211609-73FA-4BDD-AFCA-941D72FF9A8B}"/>
    <cellStyle name="Millares 3" xfId="5" xr:uid="{00000000-0005-0000-0000-000004000000}"/>
    <cellStyle name="Millares 3 2" xfId="89" xr:uid="{B638A097-B490-4B52-938C-0ECDACB01110}"/>
    <cellStyle name="Millares 3 3" xfId="79" xr:uid="{52711AF6-B768-4EDE-AF22-59D20A78A424}"/>
    <cellStyle name="Millares 3 4" xfId="69" xr:uid="{07A166BD-DBDD-4AEF-B14F-6EBB1F14F45B}"/>
    <cellStyle name="Millares 3 5" xfId="59" xr:uid="{88BA83F8-2D8C-4EA3-9311-E26291F3519C}"/>
    <cellStyle name="Millares 3 6" xfId="49" xr:uid="{56CD08B9-E825-4825-8A1B-611922ED349D}"/>
    <cellStyle name="Millares 3 7" xfId="39" xr:uid="{9785F17D-ADB0-45BF-BADA-4C13E87B27A6}"/>
    <cellStyle name="Millares 3 8" xfId="29" xr:uid="{568556FA-69EE-4EA8-B536-000BD8C50303}"/>
    <cellStyle name="Millares 3 9" xfId="20" xr:uid="{24F7AE6A-3B1E-4E1B-8BB3-DE1631777C0C}"/>
    <cellStyle name="Moneda 2" xfId="6" xr:uid="{00000000-0005-0000-0000-000005000000}"/>
    <cellStyle name="Moneda 2 2" xfId="90" xr:uid="{548D4C9D-7052-4216-9BF0-531AEFC3DB41}"/>
    <cellStyle name="Moneda 2 3" xfId="80" xr:uid="{977F419F-2C3B-4A6D-9540-55719197C07A}"/>
    <cellStyle name="Moneda 2 4" xfId="70" xr:uid="{251439B2-A0A4-4336-B71C-F53FB7CA84ED}"/>
    <cellStyle name="Moneda 2 5" xfId="60" xr:uid="{DFA56C9E-5EA2-4D60-8E18-B857FD84A489}"/>
    <cellStyle name="Moneda 2 6" xfId="50" xr:uid="{0CBA02CC-3E07-4ED1-9AB7-4E7E23E5B85A}"/>
    <cellStyle name="Moneda 2 7" xfId="40" xr:uid="{88C0C25F-64B9-4538-997E-AD0AE5F5D4F7}"/>
    <cellStyle name="Moneda 2 8" xfId="30" xr:uid="{1EDE8FAC-8454-4380-ACA2-106AFBCBA252}"/>
    <cellStyle name="Moneda 2 9" xfId="21" xr:uid="{5ACFC3A2-32C8-43D0-B575-8C2CD38E6412}"/>
    <cellStyle name="Normal" xfId="0" builtinId="0"/>
    <cellStyle name="Normal 2" xfId="7" xr:uid="{00000000-0005-0000-0000-000007000000}"/>
    <cellStyle name="Normal 2 10" xfId="22" xr:uid="{68ABB32C-051A-450C-8E3F-C740E6E27001}"/>
    <cellStyle name="Normal 2 2" xfId="8" xr:uid="{00000000-0005-0000-0000-000008000000}"/>
    <cellStyle name="Normal 2 3" xfId="91" xr:uid="{76962342-C436-483F-95E5-E488B4D71C8D}"/>
    <cellStyle name="Normal 2 4" xfId="81" xr:uid="{69282B06-8B40-4DFC-B17D-850880C61417}"/>
    <cellStyle name="Normal 2 5" xfId="71" xr:uid="{B2CAC1C8-BB95-48F6-9F3D-2DF10F36AFE3}"/>
    <cellStyle name="Normal 2 6" xfId="61" xr:uid="{682F0B31-7212-4E1F-9908-71A75DF26BD2}"/>
    <cellStyle name="Normal 2 7" xfId="51" xr:uid="{4F51707F-E1E5-463F-914B-B47438E325DB}"/>
    <cellStyle name="Normal 2 8" xfId="41" xr:uid="{22188175-841D-442A-BE19-9CE2F1A7724B}"/>
    <cellStyle name="Normal 2 9" xfId="31" xr:uid="{4370D203-E926-4DEA-B155-2C9F923C103D}"/>
    <cellStyle name="Normal 3" xfId="9" xr:uid="{00000000-0005-0000-0000-000009000000}"/>
    <cellStyle name="Normal 3 2" xfId="92" xr:uid="{DDB824B1-0971-49E0-B391-69FFCC9A075D}"/>
    <cellStyle name="Normal 3 3" xfId="82" xr:uid="{1325009C-B976-4CA1-9218-0A6E789345C0}"/>
    <cellStyle name="Normal 3 4" xfId="72" xr:uid="{5D9A56DF-543B-40FB-A4E8-DA09701D80D6}"/>
    <cellStyle name="Normal 3 5" xfId="62" xr:uid="{FD31416A-3EB7-482A-A020-823D23D8E39F}"/>
    <cellStyle name="Normal 3 6" xfId="52" xr:uid="{73A0672B-4678-478F-BED9-CABAAA1DA77A}"/>
    <cellStyle name="Normal 3 7" xfId="42" xr:uid="{A9FE916A-DFED-4E78-BB41-DB0F490BA402}"/>
    <cellStyle name="Normal 3 8" xfId="32" xr:uid="{E2FD8546-410C-4F27-9A0F-1F165EC4FBDC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10" xfId="23" xr:uid="{BC213F18-119D-4205-9AB4-F087DDAA3DC6}"/>
    <cellStyle name="Normal 6 2" xfId="15" xr:uid="{00000000-0005-0000-0000-00000F000000}"/>
    <cellStyle name="Normal 6 2 2" xfId="94" xr:uid="{4293F4E2-C619-49A5-9BFE-940531237810}"/>
    <cellStyle name="Normal 6 2 3" xfId="84" xr:uid="{5972A0F7-E0C2-4ABE-B18E-8F81F3386DA7}"/>
    <cellStyle name="Normal 6 2 4" xfId="74" xr:uid="{445D12E8-053E-4007-A37B-70B536BC0941}"/>
    <cellStyle name="Normal 6 2 5" xfId="64" xr:uid="{F54FE14E-38C2-449A-8DBC-2BFC4E153545}"/>
    <cellStyle name="Normal 6 2 6" xfId="54" xr:uid="{BF121396-1C49-4110-A211-B9054C8799C8}"/>
    <cellStyle name="Normal 6 2 7" xfId="44" xr:uid="{AD8AA803-57A0-46F2-9C9C-BBF4E6694FBD}"/>
    <cellStyle name="Normal 6 2 8" xfId="34" xr:uid="{7A783540-D847-47A2-8386-8A974A6A8F24}"/>
    <cellStyle name="Normal 6 2 9" xfId="24" xr:uid="{05E8A6C6-4259-4D7C-B5D0-4D15933DED19}"/>
    <cellStyle name="Normal 6 3" xfId="93" xr:uid="{61F1BD86-423D-4BD5-8FC9-D7C18327BD45}"/>
    <cellStyle name="Normal 6 4" xfId="83" xr:uid="{86BDCDD3-57E0-489A-910D-4B9453478C5D}"/>
    <cellStyle name="Normal 6 5" xfId="73" xr:uid="{E9B08D1B-19C0-4AE8-8D56-8A6C52AD47FD}"/>
    <cellStyle name="Normal 6 6" xfId="63" xr:uid="{51349386-E894-404B-9568-F6F91E0A7236}"/>
    <cellStyle name="Normal 6 7" xfId="53" xr:uid="{09AF1B4E-D0CB-4C20-AD54-68B4EBCCF37F}"/>
    <cellStyle name="Normal 6 8" xfId="43" xr:uid="{0BACB5E3-ADF8-4B66-B998-7A22DB0832F7}"/>
    <cellStyle name="Normal 6 9" xfId="33" xr:uid="{77DBF1B3-D99F-4CF7-9979-17A00F478DF1}"/>
    <cellStyle name="Porcentual 2" xfId="25" xr:uid="{A86FD9EF-0748-41AE-A31B-DE9CFE9668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114300</xdr:rowOff>
    </xdr:from>
    <xdr:to>
      <xdr:col>0</xdr:col>
      <xdr:colOff>904949</xdr:colOff>
      <xdr:row>0</xdr:row>
      <xdr:rowOff>632460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86A59C-A49A-4ABA-A4BE-59C20458E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14300"/>
          <a:ext cx="523949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5"/>
  <sheetViews>
    <sheetView showGridLines="0" tabSelected="1" workbookViewId="0">
      <selection activeCell="A36" sqref="A36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8" ht="66.75" customHeight="1" x14ac:dyDescent="0.2">
      <c r="A1" s="22" t="s">
        <v>82</v>
      </c>
      <c r="B1" s="23"/>
      <c r="C1" s="23"/>
      <c r="D1" s="23"/>
      <c r="E1" s="23"/>
      <c r="F1" s="23"/>
      <c r="G1" s="24"/>
    </row>
    <row r="2" spans="1:8" x14ac:dyDescent="0.2">
      <c r="A2" s="12"/>
      <c r="B2" s="22" t="s">
        <v>14</v>
      </c>
      <c r="C2" s="23"/>
      <c r="D2" s="23"/>
      <c r="E2" s="23"/>
      <c r="F2" s="24"/>
      <c r="G2" s="20" t="s">
        <v>13</v>
      </c>
    </row>
    <row r="3" spans="1:8" ht="24.95" customHeight="1" x14ac:dyDescent="0.2">
      <c r="A3" s="11" t="s">
        <v>8</v>
      </c>
      <c r="B3" s="2" t="s">
        <v>9</v>
      </c>
      <c r="C3" s="2" t="s">
        <v>72</v>
      </c>
      <c r="D3" s="2" t="s">
        <v>10</v>
      </c>
      <c r="E3" s="2" t="s">
        <v>11</v>
      </c>
      <c r="F3" s="2" t="s">
        <v>12</v>
      </c>
      <c r="G3" s="21"/>
    </row>
    <row r="4" spans="1:8" x14ac:dyDescent="0.2">
      <c r="A4" s="4" t="s">
        <v>15</v>
      </c>
      <c r="B4" s="9">
        <f>SUM(B5:B11)</f>
        <v>127629527.48000002</v>
      </c>
      <c r="C4" s="9">
        <f>SUM(C5:C11)</f>
        <v>0</v>
      </c>
      <c r="D4" s="9">
        <f>B4+C4</f>
        <v>127629527.48000002</v>
      </c>
      <c r="E4" s="9">
        <f>SUM(E5:E11)</f>
        <v>81660405.640000001</v>
      </c>
      <c r="F4" s="9">
        <f>SUM(F5:F11)</f>
        <v>81660405.640000001</v>
      </c>
      <c r="G4" s="9">
        <f>D4-E4</f>
        <v>45969121.840000018</v>
      </c>
    </row>
    <row r="5" spans="1:8" x14ac:dyDescent="0.2">
      <c r="A5" s="16" t="s">
        <v>19</v>
      </c>
      <c r="B5" s="6">
        <v>67268398.870000005</v>
      </c>
      <c r="C5" s="6">
        <v>247400</v>
      </c>
      <c r="D5" s="6">
        <f t="shared" ref="D5:D68" si="0">B5+C5</f>
        <v>67515798.870000005</v>
      </c>
      <c r="E5" s="6">
        <v>46615528.270000003</v>
      </c>
      <c r="F5" s="6">
        <v>46615528.270000003</v>
      </c>
      <c r="G5" s="6">
        <f t="shared" ref="G5:G68" si="1">D5-E5</f>
        <v>20900270.600000001</v>
      </c>
      <c r="H5" s="3">
        <v>1100</v>
      </c>
    </row>
    <row r="6" spans="1:8" x14ac:dyDescent="0.2">
      <c r="A6" s="16" t="s">
        <v>20</v>
      </c>
      <c r="B6" s="6">
        <v>308000</v>
      </c>
      <c r="C6" s="6">
        <v>340000</v>
      </c>
      <c r="D6" s="6">
        <f t="shared" si="0"/>
        <v>648000</v>
      </c>
      <c r="E6" s="6">
        <v>636880.07999999996</v>
      </c>
      <c r="F6" s="6">
        <v>636880.07999999996</v>
      </c>
      <c r="G6" s="6">
        <f t="shared" si="1"/>
        <v>11119.920000000042</v>
      </c>
      <c r="H6" s="3">
        <v>1200</v>
      </c>
    </row>
    <row r="7" spans="1:8" x14ac:dyDescent="0.2">
      <c r="A7" s="16" t="s">
        <v>21</v>
      </c>
      <c r="B7" s="6">
        <v>14740141.310000001</v>
      </c>
      <c r="C7" s="6">
        <v>619200</v>
      </c>
      <c r="D7" s="6">
        <f t="shared" si="0"/>
        <v>15359341.310000001</v>
      </c>
      <c r="E7" s="6">
        <v>5029803.53</v>
      </c>
      <c r="F7" s="6">
        <v>5029803.53</v>
      </c>
      <c r="G7" s="6">
        <f t="shared" si="1"/>
        <v>10329537.780000001</v>
      </c>
      <c r="H7" s="3">
        <v>1300</v>
      </c>
    </row>
    <row r="8" spans="1:8" x14ac:dyDescent="0.2">
      <c r="A8" s="16" t="s">
        <v>1</v>
      </c>
      <c r="B8" s="6">
        <v>23448707.710000001</v>
      </c>
      <c r="C8" s="6">
        <v>-1372581</v>
      </c>
      <c r="D8" s="6">
        <f t="shared" si="0"/>
        <v>22076126.710000001</v>
      </c>
      <c r="E8" s="6">
        <v>14820599.18</v>
      </c>
      <c r="F8" s="6">
        <v>14820599.18</v>
      </c>
      <c r="G8" s="6">
        <f t="shared" si="1"/>
        <v>7255527.5300000012</v>
      </c>
      <c r="H8" s="3">
        <v>1400</v>
      </c>
    </row>
    <row r="9" spans="1:8" x14ac:dyDescent="0.2">
      <c r="A9" s="16" t="s">
        <v>22</v>
      </c>
      <c r="B9" s="6">
        <v>21764279.59</v>
      </c>
      <c r="C9" s="6">
        <v>165981</v>
      </c>
      <c r="D9" s="6">
        <f t="shared" si="0"/>
        <v>21930260.59</v>
      </c>
      <c r="E9" s="6">
        <v>14557594.58</v>
      </c>
      <c r="F9" s="6">
        <v>14557594.58</v>
      </c>
      <c r="G9" s="6">
        <f t="shared" si="1"/>
        <v>7372666.0099999998</v>
      </c>
      <c r="H9" s="3">
        <v>1500</v>
      </c>
    </row>
    <row r="10" spans="1:8" x14ac:dyDescent="0.2">
      <c r="A10" s="16" t="s">
        <v>2</v>
      </c>
      <c r="B10" s="6">
        <v>100000</v>
      </c>
      <c r="C10" s="6">
        <v>0</v>
      </c>
      <c r="D10" s="6">
        <f t="shared" si="0"/>
        <v>100000</v>
      </c>
      <c r="E10" s="6">
        <v>0</v>
      </c>
      <c r="F10" s="6">
        <v>0</v>
      </c>
      <c r="G10" s="6">
        <f t="shared" si="1"/>
        <v>100000</v>
      </c>
      <c r="H10" s="3">
        <v>1600</v>
      </c>
    </row>
    <row r="11" spans="1:8" x14ac:dyDescent="0.2">
      <c r="A11" s="16" t="s">
        <v>23</v>
      </c>
      <c r="B11" s="6">
        <v>0</v>
      </c>
      <c r="C11" s="6">
        <v>0</v>
      </c>
      <c r="D11" s="6">
        <f t="shared" si="0"/>
        <v>0</v>
      </c>
      <c r="E11" s="6">
        <v>0</v>
      </c>
      <c r="F11" s="6">
        <v>0</v>
      </c>
      <c r="G11" s="6">
        <f t="shared" si="1"/>
        <v>0</v>
      </c>
      <c r="H11" s="3">
        <v>1700</v>
      </c>
    </row>
    <row r="12" spans="1:8" x14ac:dyDescent="0.2">
      <c r="A12" s="4" t="s">
        <v>74</v>
      </c>
      <c r="B12" s="10">
        <f>SUM(B13:B21)</f>
        <v>60222962</v>
      </c>
      <c r="C12" s="10">
        <f>SUM(C13:C21)</f>
        <v>6181773.7700000005</v>
      </c>
      <c r="D12" s="10">
        <f t="shared" si="0"/>
        <v>66404735.770000003</v>
      </c>
      <c r="E12" s="10">
        <f>SUM(E13:E21)</f>
        <v>26916714.049999997</v>
      </c>
      <c r="F12" s="10">
        <f>SUM(F13:F21)</f>
        <v>26634647.689999998</v>
      </c>
      <c r="G12" s="10">
        <f t="shared" si="1"/>
        <v>39488021.720000006</v>
      </c>
      <c r="H12" s="5">
        <v>0</v>
      </c>
    </row>
    <row r="13" spans="1:8" x14ac:dyDescent="0.2">
      <c r="A13" s="16" t="s">
        <v>24</v>
      </c>
      <c r="B13" s="6">
        <v>3560812</v>
      </c>
      <c r="C13" s="6">
        <v>-32350</v>
      </c>
      <c r="D13" s="6">
        <f t="shared" si="0"/>
        <v>3528462</v>
      </c>
      <c r="E13" s="6">
        <v>1721420.63</v>
      </c>
      <c r="F13" s="6">
        <v>1721420.63</v>
      </c>
      <c r="G13" s="6">
        <f t="shared" si="1"/>
        <v>1807041.37</v>
      </c>
      <c r="H13" s="3">
        <v>2100</v>
      </c>
    </row>
    <row r="14" spans="1:8" x14ac:dyDescent="0.2">
      <c r="A14" s="16" t="s">
        <v>25</v>
      </c>
      <c r="B14" s="6">
        <v>250000</v>
      </c>
      <c r="C14" s="6">
        <v>0</v>
      </c>
      <c r="D14" s="6">
        <f t="shared" si="0"/>
        <v>250000</v>
      </c>
      <c r="E14" s="6">
        <v>151186.23999999999</v>
      </c>
      <c r="F14" s="6">
        <v>151186.23999999999</v>
      </c>
      <c r="G14" s="6">
        <f t="shared" si="1"/>
        <v>98813.760000000009</v>
      </c>
      <c r="H14" s="3">
        <v>2200</v>
      </c>
    </row>
    <row r="15" spans="1:8" x14ac:dyDescent="0.2">
      <c r="A15" s="16" t="s">
        <v>26</v>
      </c>
      <c r="B15" s="6">
        <v>395000</v>
      </c>
      <c r="C15" s="6">
        <v>0</v>
      </c>
      <c r="D15" s="6">
        <f t="shared" si="0"/>
        <v>395000</v>
      </c>
      <c r="E15" s="6">
        <v>72631</v>
      </c>
      <c r="F15" s="6">
        <v>72631</v>
      </c>
      <c r="G15" s="6">
        <f t="shared" si="1"/>
        <v>322369</v>
      </c>
      <c r="H15" s="3">
        <v>2300</v>
      </c>
    </row>
    <row r="16" spans="1:8" x14ac:dyDescent="0.2">
      <c r="A16" s="16" t="s">
        <v>27</v>
      </c>
      <c r="B16" s="6">
        <v>32286450</v>
      </c>
      <c r="C16" s="6">
        <v>5356340.6100000003</v>
      </c>
      <c r="D16" s="6">
        <f t="shared" si="0"/>
        <v>37642790.609999999</v>
      </c>
      <c r="E16" s="6">
        <v>14271753.859999999</v>
      </c>
      <c r="F16" s="6">
        <v>14021349.060000001</v>
      </c>
      <c r="G16" s="6">
        <f t="shared" si="1"/>
        <v>23371036.75</v>
      </c>
      <c r="H16" s="3">
        <v>2400</v>
      </c>
    </row>
    <row r="17" spans="1:8" x14ac:dyDescent="0.2">
      <c r="A17" s="16" t="s">
        <v>28</v>
      </c>
      <c r="B17" s="6">
        <v>2608000</v>
      </c>
      <c r="C17" s="6">
        <v>109616</v>
      </c>
      <c r="D17" s="6">
        <f t="shared" si="0"/>
        <v>2717616</v>
      </c>
      <c r="E17" s="6">
        <v>656280.5</v>
      </c>
      <c r="F17" s="6">
        <v>642952.5</v>
      </c>
      <c r="G17" s="6">
        <f t="shared" si="1"/>
        <v>2061335.5</v>
      </c>
      <c r="H17" s="3">
        <v>2500</v>
      </c>
    </row>
    <row r="18" spans="1:8" x14ac:dyDescent="0.2">
      <c r="A18" s="16" t="s">
        <v>29</v>
      </c>
      <c r="B18" s="6">
        <v>9320750</v>
      </c>
      <c r="C18" s="6">
        <v>8543.59</v>
      </c>
      <c r="D18" s="6">
        <f t="shared" si="0"/>
        <v>9329293.5899999999</v>
      </c>
      <c r="E18" s="6">
        <v>6562302.8799999999</v>
      </c>
      <c r="F18" s="6">
        <v>6558150.3600000003</v>
      </c>
      <c r="G18" s="6">
        <f t="shared" si="1"/>
        <v>2766990.71</v>
      </c>
      <c r="H18" s="3">
        <v>2600</v>
      </c>
    </row>
    <row r="19" spans="1:8" x14ac:dyDescent="0.2">
      <c r="A19" s="16" t="s">
        <v>30</v>
      </c>
      <c r="B19" s="6">
        <v>3784450</v>
      </c>
      <c r="C19" s="6">
        <v>0</v>
      </c>
      <c r="D19" s="6">
        <f t="shared" si="0"/>
        <v>3784450</v>
      </c>
      <c r="E19" s="6">
        <v>1735512</v>
      </c>
      <c r="F19" s="6">
        <v>1735512</v>
      </c>
      <c r="G19" s="6">
        <f t="shared" si="1"/>
        <v>2048938</v>
      </c>
      <c r="H19" s="3">
        <v>2700</v>
      </c>
    </row>
    <row r="20" spans="1:8" x14ac:dyDescent="0.2">
      <c r="A20" s="16" t="s">
        <v>31</v>
      </c>
      <c r="B20" s="6">
        <v>0</v>
      </c>
      <c r="C20" s="6">
        <v>0</v>
      </c>
      <c r="D20" s="6">
        <f t="shared" si="0"/>
        <v>0</v>
      </c>
      <c r="E20" s="6">
        <v>0</v>
      </c>
      <c r="F20" s="6">
        <v>0</v>
      </c>
      <c r="G20" s="6">
        <f t="shared" si="1"/>
        <v>0</v>
      </c>
      <c r="H20" s="3">
        <v>2800</v>
      </c>
    </row>
    <row r="21" spans="1:8" x14ac:dyDescent="0.2">
      <c r="A21" s="16" t="s">
        <v>32</v>
      </c>
      <c r="B21" s="6">
        <v>8017500</v>
      </c>
      <c r="C21" s="6">
        <v>739623.57</v>
      </c>
      <c r="D21" s="6">
        <f t="shared" si="0"/>
        <v>8757123.5700000003</v>
      </c>
      <c r="E21" s="6">
        <v>1745626.94</v>
      </c>
      <c r="F21" s="6">
        <v>1731445.9</v>
      </c>
      <c r="G21" s="6">
        <f t="shared" si="1"/>
        <v>7011496.6300000008</v>
      </c>
      <c r="H21" s="3">
        <v>2900</v>
      </c>
    </row>
    <row r="22" spans="1:8" x14ac:dyDescent="0.2">
      <c r="A22" s="4" t="s">
        <v>16</v>
      </c>
      <c r="B22" s="10">
        <f>SUM(B23:B31)</f>
        <v>104041144.11</v>
      </c>
      <c r="C22" s="10">
        <f>SUM(C23:C31)</f>
        <v>9452088.3900000006</v>
      </c>
      <c r="D22" s="10">
        <f t="shared" si="0"/>
        <v>113493232.5</v>
      </c>
      <c r="E22" s="10">
        <f>SUM(E23:E31)</f>
        <v>54500116.359999999</v>
      </c>
      <c r="F22" s="10">
        <f>SUM(F23:F31)</f>
        <v>52104212.359999999</v>
      </c>
      <c r="G22" s="10">
        <f t="shared" si="1"/>
        <v>58993116.140000001</v>
      </c>
      <c r="H22" s="5">
        <v>0</v>
      </c>
    </row>
    <row r="23" spans="1:8" x14ac:dyDescent="0.2">
      <c r="A23" s="16" t="s">
        <v>33</v>
      </c>
      <c r="B23" s="6">
        <v>38056000</v>
      </c>
      <c r="C23" s="6">
        <v>10000</v>
      </c>
      <c r="D23" s="6">
        <f t="shared" si="0"/>
        <v>38066000</v>
      </c>
      <c r="E23" s="6">
        <v>22849078.640000001</v>
      </c>
      <c r="F23" s="6">
        <v>22849078.640000001</v>
      </c>
      <c r="G23" s="6">
        <f t="shared" si="1"/>
        <v>15216921.359999999</v>
      </c>
      <c r="H23" s="3">
        <v>3100</v>
      </c>
    </row>
    <row r="24" spans="1:8" x14ac:dyDescent="0.2">
      <c r="A24" s="16" t="s">
        <v>34</v>
      </c>
      <c r="B24" s="6">
        <v>1906000</v>
      </c>
      <c r="C24" s="6">
        <v>59347.839999999997</v>
      </c>
      <c r="D24" s="6">
        <f t="shared" si="0"/>
        <v>1965347.8400000001</v>
      </c>
      <c r="E24" s="6">
        <v>913125.28</v>
      </c>
      <c r="F24" s="6">
        <v>913125.28</v>
      </c>
      <c r="G24" s="6">
        <f t="shared" si="1"/>
        <v>1052222.56</v>
      </c>
      <c r="H24" s="3">
        <v>3200</v>
      </c>
    </row>
    <row r="25" spans="1:8" x14ac:dyDescent="0.2">
      <c r="A25" s="16" t="s">
        <v>35</v>
      </c>
      <c r="B25" s="6">
        <v>17430000</v>
      </c>
      <c r="C25" s="6">
        <v>5546028.7999999998</v>
      </c>
      <c r="D25" s="6">
        <f t="shared" si="0"/>
        <v>22976028.800000001</v>
      </c>
      <c r="E25" s="6">
        <v>7908435.1799999997</v>
      </c>
      <c r="F25" s="6">
        <v>7908435.1799999997</v>
      </c>
      <c r="G25" s="6">
        <f t="shared" si="1"/>
        <v>15067593.620000001</v>
      </c>
      <c r="H25" s="3">
        <v>3300</v>
      </c>
    </row>
    <row r="26" spans="1:8" x14ac:dyDescent="0.2">
      <c r="A26" s="16" t="s">
        <v>36</v>
      </c>
      <c r="B26" s="6">
        <v>3338000</v>
      </c>
      <c r="C26" s="6">
        <v>100000</v>
      </c>
      <c r="D26" s="6">
        <f t="shared" si="0"/>
        <v>3438000</v>
      </c>
      <c r="E26" s="6">
        <v>1727989.67</v>
      </c>
      <c r="F26" s="6">
        <v>1727989.67</v>
      </c>
      <c r="G26" s="6">
        <f t="shared" si="1"/>
        <v>1710010.33</v>
      </c>
      <c r="H26" s="3">
        <v>3400</v>
      </c>
    </row>
    <row r="27" spans="1:8" x14ac:dyDescent="0.2">
      <c r="A27" s="16" t="s">
        <v>37</v>
      </c>
      <c r="B27" s="6">
        <v>19186625</v>
      </c>
      <c r="C27" s="6">
        <v>3928306.75</v>
      </c>
      <c r="D27" s="6">
        <f t="shared" si="0"/>
        <v>23114931.75</v>
      </c>
      <c r="E27" s="6">
        <v>8941469.9399999995</v>
      </c>
      <c r="F27" s="6">
        <v>8941469.9399999995</v>
      </c>
      <c r="G27" s="6">
        <f t="shared" si="1"/>
        <v>14173461.810000001</v>
      </c>
      <c r="H27" s="3">
        <v>3500</v>
      </c>
    </row>
    <row r="28" spans="1:8" x14ac:dyDescent="0.2">
      <c r="A28" s="16" t="s">
        <v>80</v>
      </c>
      <c r="B28" s="6">
        <v>3165000</v>
      </c>
      <c r="C28" s="6">
        <v>-200000</v>
      </c>
      <c r="D28" s="6">
        <f t="shared" si="0"/>
        <v>2965000</v>
      </c>
      <c r="E28" s="6">
        <v>1382487.85</v>
      </c>
      <c r="F28" s="6">
        <v>1382487.85</v>
      </c>
      <c r="G28" s="6">
        <f t="shared" si="1"/>
        <v>1582512.15</v>
      </c>
      <c r="H28" s="3">
        <v>3600</v>
      </c>
    </row>
    <row r="29" spans="1:8" x14ac:dyDescent="0.2">
      <c r="A29" s="16" t="s">
        <v>38</v>
      </c>
      <c r="B29" s="6">
        <v>621500</v>
      </c>
      <c r="C29" s="6">
        <v>-40000</v>
      </c>
      <c r="D29" s="6">
        <f t="shared" si="0"/>
        <v>581500</v>
      </c>
      <c r="E29" s="6">
        <v>18786.05</v>
      </c>
      <c r="F29" s="6">
        <v>18786.05</v>
      </c>
      <c r="G29" s="6">
        <f t="shared" si="1"/>
        <v>562713.94999999995</v>
      </c>
      <c r="H29" s="3">
        <v>3700</v>
      </c>
    </row>
    <row r="30" spans="1:8" x14ac:dyDescent="0.2">
      <c r="A30" s="16" t="s">
        <v>39</v>
      </c>
      <c r="B30" s="6">
        <v>315000</v>
      </c>
      <c r="C30" s="6">
        <v>-70000</v>
      </c>
      <c r="D30" s="6">
        <f t="shared" si="0"/>
        <v>245000</v>
      </c>
      <c r="E30" s="6">
        <v>28094</v>
      </c>
      <c r="F30" s="6">
        <v>28094</v>
      </c>
      <c r="G30" s="6">
        <f t="shared" si="1"/>
        <v>216906</v>
      </c>
      <c r="H30" s="3">
        <v>3800</v>
      </c>
    </row>
    <row r="31" spans="1:8" x14ac:dyDescent="0.2">
      <c r="A31" s="16" t="s">
        <v>0</v>
      </c>
      <c r="B31" s="6">
        <v>20023019.109999999</v>
      </c>
      <c r="C31" s="6">
        <v>118405</v>
      </c>
      <c r="D31" s="6">
        <f t="shared" si="0"/>
        <v>20141424.109999999</v>
      </c>
      <c r="E31" s="6">
        <v>10730649.75</v>
      </c>
      <c r="F31" s="6">
        <v>8334745.75</v>
      </c>
      <c r="G31" s="6">
        <f t="shared" si="1"/>
        <v>9410774.3599999994</v>
      </c>
      <c r="H31" s="3">
        <v>3900</v>
      </c>
    </row>
    <row r="32" spans="1:8" x14ac:dyDescent="0.2">
      <c r="A32" s="4" t="s">
        <v>75</v>
      </c>
      <c r="B32" s="10">
        <f>SUM(B33:B41)</f>
        <v>100000</v>
      </c>
      <c r="C32" s="10">
        <f>SUM(C33:C41)</f>
        <v>0</v>
      </c>
      <c r="D32" s="10">
        <f t="shared" si="0"/>
        <v>100000</v>
      </c>
      <c r="E32" s="10">
        <f>SUM(E33:E41)</f>
        <v>0</v>
      </c>
      <c r="F32" s="10">
        <f>SUM(F33:F41)</f>
        <v>0</v>
      </c>
      <c r="G32" s="10">
        <f t="shared" si="1"/>
        <v>100000</v>
      </c>
      <c r="H32" s="5">
        <v>0</v>
      </c>
    </row>
    <row r="33" spans="1:8" x14ac:dyDescent="0.2">
      <c r="A33" s="16" t="s">
        <v>40</v>
      </c>
      <c r="B33" s="6">
        <v>0</v>
      </c>
      <c r="C33" s="6">
        <v>0</v>
      </c>
      <c r="D33" s="6">
        <f t="shared" si="0"/>
        <v>0</v>
      </c>
      <c r="E33" s="6">
        <v>0</v>
      </c>
      <c r="F33" s="6">
        <v>0</v>
      </c>
      <c r="G33" s="6">
        <f t="shared" si="1"/>
        <v>0</v>
      </c>
      <c r="H33" s="3">
        <v>4100</v>
      </c>
    </row>
    <row r="34" spans="1:8" x14ac:dyDescent="0.2">
      <c r="A34" s="16" t="s">
        <v>41</v>
      </c>
      <c r="B34" s="6">
        <v>0</v>
      </c>
      <c r="C34" s="6">
        <v>0</v>
      </c>
      <c r="D34" s="6">
        <f t="shared" si="0"/>
        <v>0</v>
      </c>
      <c r="E34" s="6">
        <v>0</v>
      </c>
      <c r="F34" s="6">
        <v>0</v>
      </c>
      <c r="G34" s="6">
        <f t="shared" si="1"/>
        <v>0</v>
      </c>
      <c r="H34" s="3">
        <v>4200</v>
      </c>
    </row>
    <row r="35" spans="1:8" x14ac:dyDescent="0.2">
      <c r="A35" s="16" t="s">
        <v>42</v>
      </c>
      <c r="B35" s="6">
        <v>0</v>
      </c>
      <c r="C35" s="6">
        <v>0</v>
      </c>
      <c r="D35" s="6">
        <f t="shared" si="0"/>
        <v>0</v>
      </c>
      <c r="E35" s="6">
        <v>0</v>
      </c>
      <c r="F35" s="6">
        <v>0</v>
      </c>
      <c r="G35" s="6">
        <f t="shared" si="1"/>
        <v>0</v>
      </c>
      <c r="H35" s="3">
        <v>4300</v>
      </c>
    </row>
    <row r="36" spans="1:8" x14ac:dyDescent="0.2">
      <c r="A36" s="16" t="s">
        <v>43</v>
      </c>
      <c r="B36" s="6">
        <v>100000</v>
      </c>
      <c r="C36" s="6">
        <v>0</v>
      </c>
      <c r="D36" s="6">
        <f t="shared" si="0"/>
        <v>100000</v>
      </c>
      <c r="E36" s="6">
        <v>0</v>
      </c>
      <c r="F36" s="6">
        <v>0</v>
      </c>
      <c r="G36" s="6">
        <f t="shared" si="1"/>
        <v>100000</v>
      </c>
      <c r="H36" s="3">
        <v>4400</v>
      </c>
    </row>
    <row r="37" spans="1:8" x14ac:dyDescent="0.2">
      <c r="A37" s="16" t="s">
        <v>7</v>
      </c>
      <c r="B37" s="6">
        <v>0</v>
      </c>
      <c r="C37" s="6">
        <v>0</v>
      </c>
      <c r="D37" s="6">
        <f t="shared" si="0"/>
        <v>0</v>
      </c>
      <c r="E37" s="6">
        <v>0</v>
      </c>
      <c r="F37" s="6">
        <v>0</v>
      </c>
      <c r="G37" s="6">
        <f t="shared" si="1"/>
        <v>0</v>
      </c>
      <c r="H37" s="3">
        <v>4500</v>
      </c>
    </row>
    <row r="38" spans="1:8" x14ac:dyDescent="0.2">
      <c r="A38" s="16" t="s">
        <v>44</v>
      </c>
      <c r="B38" s="6">
        <v>0</v>
      </c>
      <c r="C38" s="6">
        <v>0</v>
      </c>
      <c r="D38" s="6">
        <f t="shared" si="0"/>
        <v>0</v>
      </c>
      <c r="E38" s="6">
        <v>0</v>
      </c>
      <c r="F38" s="6">
        <v>0</v>
      </c>
      <c r="G38" s="6">
        <f t="shared" si="1"/>
        <v>0</v>
      </c>
      <c r="H38" s="3">
        <v>4600</v>
      </c>
    </row>
    <row r="39" spans="1:8" x14ac:dyDescent="0.2">
      <c r="A39" s="16" t="s">
        <v>45</v>
      </c>
      <c r="B39" s="6">
        <v>0</v>
      </c>
      <c r="C39" s="6">
        <v>0</v>
      </c>
      <c r="D39" s="6">
        <f t="shared" si="0"/>
        <v>0</v>
      </c>
      <c r="E39" s="6">
        <v>0</v>
      </c>
      <c r="F39" s="6">
        <v>0</v>
      </c>
      <c r="G39" s="6">
        <f t="shared" si="1"/>
        <v>0</v>
      </c>
      <c r="H39" s="3">
        <v>4700</v>
      </c>
    </row>
    <row r="40" spans="1:8" x14ac:dyDescent="0.2">
      <c r="A40" s="16" t="s">
        <v>3</v>
      </c>
      <c r="B40" s="6">
        <v>0</v>
      </c>
      <c r="C40" s="6">
        <v>0</v>
      </c>
      <c r="D40" s="6">
        <f t="shared" si="0"/>
        <v>0</v>
      </c>
      <c r="E40" s="6">
        <v>0</v>
      </c>
      <c r="F40" s="6">
        <v>0</v>
      </c>
      <c r="G40" s="6">
        <f t="shared" si="1"/>
        <v>0</v>
      </c>
      <c r="H40" s="3">
        <v>4800</v>
      </c>
    </row>
    <row r="41" spans="1:8" x14ac:dyDescent="0.2">
      <c r="A41" s="16" t="s">
        <v>46</v>
      </c>
      <c r="B41" s="6">
        <v>0</v>
      </c>
      <c r="C41" s="6">
        <v>0</v>
      </c>
      <c r="D41" s="6">
        <f t="shared" si="0"/>
        <v>0</v>
      </c>
      <c r="E41" s="6">
        <v>0</v>
      </c>
      <c r="F41" s="6">
        <v>0</v>
      </c>
      <c r="G41" s="6">
        <f t="shared" si="1"/>
        <v>0</v>
      </c>
      <c r="H41" s="3">
        <v>4900</v>
      </c>
    </row>
    <row r="42" spans="1:8" x14ac:dyDescent="0.2">
      <c r="A42" s="4" t="s">
        <v>76</v>
      </c>
      <c r="B42" s="10">
        <f>SUM(B43:B51)</f>
        <v>6099382.0099999998</v>
      </c>
      <c r="C42" s="10">
        <f>SUM(C43:C51)</f>
        <v>47570000</v>
      </c>
      <c r="D42" s="10">
        <f t="shared" si="0"/>
        <v>53669382.009999998</v>
      </c>
      <c r="E42" s="10">
        <f>SUM(E43:E51)</f>
        <v>7005705.6100000003</v>
      </c>
      <c r="F42" s="10">
        <f>SUM(F43:F51)</f>
        <v>7005705.6100000003</v>
      </c>
      <c r="G42" s="10">
        <f t="shared" si="1"/>
        <v>46663676.399999999</v>
      </c>
      <c r="H42" s="5">
        <v>0</v>
      </c>
    </row>
    <row r="43" spans="1:8" x14ac:dyDescent="0.2">
      <c r="A43" s="17" t="s">
        <v>47</v>
      </c>
      <c r="B43" s="6">
        <v>820000</v>
      </c>
      <c r="C43" s="6">
        <v>4230000</v>
      </c>
      <c r="D43" s="6">
        <f t="shared" si="0"/>
        <v>5050000</v>
      </c>
      <c r="E43" s="6">
        <v>945554.72</v>
      </c>
      <c r="F43" s="6">
        <v>945554.72</v>
      </c>
      <c r="G43" s="6">
        <f t="shared" si="1"/>
        <v>4104445.2800000003</v>
      </c>
      <c r="H43" s="3">
        <v>5100</v>
      </c>
    </row>
    <row r="44" spans="1:8" x14ac:dyDescent="0.2">
      <c r="A44" s="16" t="s">
        <v>48</v>
      </c>
      <c r="B44" s="6">
        <v>295000</v>
      </c>
      <c r="C44" s="6">
        <v>0</v>
      </c>
      <c r="D44" s="6">
        <f t="shared" si="0"/>
        <v>295000</v>
      </c>
      <c r="E44" s="6">
        <v>294150.88</v>
      </c>
      <c r="F44" s="6">
        <v>294150.88</v>
      </c>
      <c r="G44" s="6">
        <f t="shared" si="1"/>
        <v>849.11999999999534</v>
      </c>
      <c r="H44" s="3">
        <v>5200</v>
      </c>
    </row>
    <row r="45" spans="1:8" x14ac:dyDescent="0.2">
      <c r="A45" s="16" t="s">
        <v>49</v>
      </c>
      <c r="B45" s="6">
        <v>85000</v>
      </c>
      <c r="C45" s="6">
        <v>140000</v>
      </c>
      <c r="D45" s="6">
        <f t="shared" si="0"/>
        <v>225000</v>
      </c>
      <c r="E45" s="6">
        <v>0</v>
      </c>
      <c r="F45" s="6">
        <v>0</v>
      </c>
      <c r="G45" s="6">
        <f t="shared" si="1"/>
        <v>225000</v>
      </c>
      <c r="H45" s="3">
        <v>5300</v>
      </c>
    </row>
    <row r="46" spans="1:8" x14ac:dyDescent="0.2">
      <c r="A46" s="16" t="s">
        <v>50</v>
      </c>
      <c r="B46" s="6">
        <v>425250</v>
      </c>
      <c r="C46" s="6">
        <v>3500000</v>
      </c>
      <c r="D46" s="6">
        <f t="shared" si="0"/>
        <v>3925250</v>
      </c>
      <c r="E46" s="6">
        <v>0</v>
      </c>
      <c r="F46" s="6">
        <v>0</v>
      </c>
      <c r="G46" s="6">
        <f t="shared" si="1"/>
        <v>3925250</v>
      </c>
      <c r="H46" s="3">
        <v>5400</v>
      </c>
    </row>
    <row r="47" spans="1:8" x14ac:dyDescent="0.2">
      <c r="A47" s="16" t="s">
        <v>51</v>
      </c>
      <c r="B47" s="6">
        <v>0</v>
      </c>
      <c r="C47" s="6">
        <v>0</v>
      </c>
      <c r="D47" s="6">
        <f t="shared" si="0"/>
        <v>0</v>
      </c>
      <c r="E47" s="6">
        <v>0</v>
      </c>
      <c r="F47" s="6">
        <v>0</v>
      </c>
      <c r="G47" s="6">
        <f t="shared" si="1"/>
        <v>0</v>
      </c>
      <c r="H47" s="3">
        <v>5500</v>
      </c>
    </row>
    <row r="48" spans="1:8" x14ac:dyDescent="0.2">
      <c r="A48" s="16" t="s">
        <v>52</v>
      </c>
      <c r="B48" s="6">
        <v>2452500</v>
      </c>
      <c r="C48" s="6">
        <v>29900000</v>
      </c>
      <c r="D48" s="6">
        <f t="shared" si="0"/>
        <v>32352500</v>
      </c>
      <c r="E48" s="6">
        <v>5322763.87</v>
      </c>
      <c r="F48" s="6">
        <v>5322763.87</v>
      </c>
      <c r="G48" s="6">
        <f t="shared" si="1"/>
        <v>27029736.129999999</v>
      </c>
      <c r="H48" s="3">
        <v>5600</v>
      </c>
    </row>
    <row r="49" spans="1:8" x14ac:dyDescent="0.2">
      <c r="A49" s="16" t="s">
        <v>53</v>
      </c>
      <c r="B49" s="6">
        <v>0</v>
      </c>
      <c r="C49" s="6">
        <v>0</v>
      </c>
      <c r="D49" s="6">
        <f t="shared" si="0"/>
        <v>0</v>
      </c>
      <c r="E49" s="6">
        <v>0</v>
      </c>
      <c r="F49" s="6">
        <v>0</v>
      </c>
      <c r="G49" s="6">
        <f t="shared" si="1"/>
        <v>0</v>
      </c>
      <c r="H49" s="3">
        <v>5700</v>
      </c>
    </row>
    <row r="50" spans="1:8" x14ac:dyDescent="0.2">
      <c r="A50" s="16" t="s">
        <v>54</v>
      </c>
      <c r="B50" s="6">
        <v>100000</v>
      </c>
      <c r="C50" s="6">
        <v>0</v>
      </c>
      <c r="D50" s="6">
        <f t="shared" si="0"/>
        <v>100000</v>
      </c>
      <c r="E50" s="6">
        <v>0</v>
      </c>
      <c r="F50" s="6">
        <v>0</v>
      </c>
      <c r="G50" s="6">
        <f t="shared" si="1"/>
        <v>100000</v>
      </c>
      <c r="H50" s="3">
        <v>5800</v>
      </c>
    </row>
    <row r="51" spans="1:8" x14ac:dyDescent="0.2">
      <c r="A51" s="16" t="s">
        <v>55</v>
      </c>
      <c r="B51" s="6">
        <v>1921632.01</v>
      </c>
      <c r="C51" s="6">
        <v>9800000</v>
      </c>
      <c r="D51" s="6">
        <f t="shared" si="0"/>
        <v>11721632.01</v>
      </c>
      <c r="E51" s="6">
        <v>443236.14</v>
      </c>
      <c r="F51" s="6">
        <v>443236.14</v>
      </c>
      <c r="G51" s="6">
        <f t="shared" si="1"/>
        <v>11278395.869999999</v>
      </c>
      <c r="H51" s="3">
        <v>5900</v>
      </c>
    </row>
    <row r="52" spans="1:8" x14ac:dyDescent="0.2">
      <c r="A52" s="4" t="s">
        <v>17</v>
      </c>
      <c r="B52" s="10">
        <f>SUM(B53:B55)</f>
        <v>13500000</v>
      </c>
      <c r="C52" s="10">
        <f>SUM(C53:C55)</f>
        <v>110067291.79000001</v>
      </c>
      <c r="D52" s="10">
        <f t="shared" si="0"/>
        <v>123567291.79000001</v>
      </c>
      <c r="E52" s="10">
        <f>SUM(E53:E55)</f>
        <v>29249666.199999999</v>
      </c>
      <c r="F52" s="10">
        <f>SUM(F53:F55)</f>
        <v>27961640.25</v>
      </c>
      <c r="G52" s="10">
        <f t="shared" si="1"/>
        <v>94317625.590000004</v>
      </c>
      <c r="H52" s="5">
        <v>0</v>
      </c>
    </row>
    <row r="53" spans="1:8" x14ac:dyDescent="0.2">
      <c r="A53" s="16" t="s">
        <v>56</v>
      </c>
      <c r="B53" s="6">
        <v>13000000</v>
      </c>
      <c r="C53" s="6">
        <v>92191828.400000006</v>
      </c>
      <c r="D53" s="6">
        <f t="shared" si="0"/>
        <v>105191828.40000001</v>
      </c>
      <c r="E53" s="6">
        <v>25406734.57</v>
      </c>
      <c r="F53" s="6">
        <v>24118708.620000001</v>
      </c>
      <c r="G53" s="6">
        <f t="shared" si="1"/>
        <v>79785093.830000013</v>
      </c>
      <c r="H53" s="3">
        <v>6100</v>
      </c>
    </row>
    <row r="54" spans="1:8" x14ac:dyDescent="0.2">
      <c r="A54" s="16" t="s">
        <v>57</v>
      </c>
      <c r="B54" s="6">
        <v>500000</v>
      </c>
      <c r="C54" s="6">
        <v>17875463.390000001</v>
      </c>
      <c r="D54" s="6">
        <f t="shared" si="0"/>
        <v>18375463.390000001</v>
      </c>
      <c r="E54" s="6">
        <v>3842931.63</v>
      </c>
      <c r="F54" s="6">
        <v>3842931.63</v>
      </c>
      <c r="G54" s="6">
        <f t="shared" si="1"/>
        <v>14532531.760000002</v>
      </c>
      <c r="H54" s="3">
        <v>6200</v>
      </c>
    </row>
    <row r="55" spans="1:8" x14ac:dyDescent="0.2">
      <c r="A55" s="16" t="s">
        <v>58</v>
      </c>
      <c r="B55" s="6">
        <v>0</v>
      </c>
      <c r="C55" s="6">
        <v>0</v>
      </c>
      <c r="D55" s="6">
        <f t="shared" si="0"/>
        <v>0</v>
      </c>
      <c r="E55" s="6">
        <v>0</v>
      </c>
      <c r="F55" s="6">
        <v>0</v>
      </c>
      <c r="G55" s="6">
        <f t="shared" si="1"/>
        <v>0</v>
      </c>
      <c r="H55" s="3">
        <v>6300</v>
      </c>
    </row>
    <row r="56" spans="1:8" x14ac:dyDescent="0.2">
      <c r="A56" s="4" t="s">
        <v>77</v>
      </c>
      <c r="B56" s="10">
        <f>SUM(B57:B63)</f>
        <v>217340.12</v>
      </c>
      <c r="C56" s="10">
        <f>SUM(C57:C63)</f>
        <v>-200000</v>
      </c>
      <c r="D56" s="10">
        <f t="shared" si="0"/>
        <v>17340.119999999995</v>
      </c>
      <c r="E56" s="10">
        <f>SUM(E57:E63)</f>
        <v>0</v>
      </c>
      <c r="F56" s="10">
        <f>SUM(F57:F63)</f>
        <v>0</v>
      </c>
      <c r="G56" s="10">
        <f t="shared" si="1"/>
        <v>17340.119999999995</v>
      </c>
      <c r="H56" s="5">
        <v>0</v>
      </c>
    </row>
    <row r="57" spans="1:8" x14ac:dyDescent="0.2">
      <c r="A57" s="16" t="s">
        <v>81</v>
      </c>
      <c r="B57" s="6">
        <v>0</v>
      </c>
      <c r="C57" s="6">
        <v>0</v>
      </c>
      <c r="D57" s="6">
        <f t="shared" si="0"/>
        <v>0</v>
      </c>
      <c r="E57" s="6">
        <v>0</v>
      </c>
      <c r="F57" s="6">
        <v>0</v>
      </c>
      <c r="G57" s="6">
        <f t="shared" si="1"/>
        <v>0</v>
      </c>
      <c r="H57" s="3">
        <v>7100</v>
      </c>
    </row>
    <row r="58" spans="1:8" x14ac:dyDescent="0.2">
      <c r="A58" s="16" t="s">
        <v>59</v>
      </c>
      <c r="B58" s="6">
        <v>0</v>
      </c>
      <c r="C58" s="6">
        <v>0</v>
      </c>
      <c r="D58" s="6">
        <f t="shared" si="0"/>
        <v>0</v>
      </c>
      <c r="E58" s="6">
        <v>0</v>
      </c>
      <c r="F58" s="6">
        <v>0</v>
      </c>
      <c r="G58" s="6">
        <f t="shared" si="1"/>
        <v>0</v>
      </c>
      <c r="H58" s="3">
        <v>7200</v>
      </c>
    </row>
    <row r="59" spans="1:8" x14ac:dyDescent="0.2">
      <c r="A59" s="16" t="s">
        <v>60</v>
      </c>
      <c r="B59" s="6">
        <v>0</v>
      </c>
      <c r="C59" s="6">
        <v>0</v>
      </c>
      <c r="D59" s="6">
        <f t="shared" si="0"/>
        <v>0</v>
      </c>
      <c r="E59" s="6">
        <v>0</v>
      </c>
      <c r="F59" s="6">
        <v>0</v>
      </c>
      <c r="G59" s="6">
        <f t="shared" si="1"/>
        <v>0</v>
      </c>
      <c r="H59" s="3">
        <v>7300</v>
      </c>
    </row>
    <row r="60" spans="1:8" x14ac:dyDescent="0.2">
      <c r="A60" s="16" t="s">
        <v>61</v>
      </c>
      <c r="B60" s="6">
        <v>0</v>
      </c>
      <c r="C60" s="6">
        <v>0</v>
      </c>
      <c r="D60" s="6">
        <f t="shared" si="0"/>
        <v>0</v>
      </c>
      <c r="E60" s="6">
        <v>0</v>
      </c>
      <c r="F60" s="6">
        <v>0</v>
      </c>
      <c r="G60" s="6">
        <f t="shared" si="1"/>
        <v>0</v>
      </c>
      <c r="H60" s="3">
        <v>7400</v>
      </c>
    </row>
    <row r="61" spans="1:8" x14ac:dyDescent="0.2">
      <c r="A61" s="16" t="s">
        <v>62</v>
      </c>
      <c r="B61" s="6">
        <v>0</v>
      </c>
      <c r="C61" s="6">
        <v>0</v>
      </c>
      <c r="D61" s="6">
        <f t="shared" si="0"/>
        <v>0</v>
      </c>
      <c r="E61" s="6">
        <v>0</v>
      </c>
      <c r="F61" s="6">
        <v>0</v>
      </c>
      <c r="G61" s="6">
        <f t="shared" si="1"/>
        <v>0</v>
      </c>
      <c r="H61" s="3">
        <v>7500</v>
      </c>
    </row>
    <row r="62" spans="1:8" x14ac:dyDescent="0.2">
      <c r="A62" s="16" t="s">
        <v>63</v>
      </c>
      <c r="B62" s="6">
        <v>0</v>
      </c>
      <c r="C62" s="6">
        <v>0</v>
      </c>
      <c r="D62" s="6">
        <f t="shared" si="0"/>
        <v>0</v>
      </c>
      <c r="E62" s="6">
        <v>0</v>
      </c>
      <c r="F62" s="6">
        <v>0</v>
      </c>
      <c r="G62" s="6">
        <f t="shared" si="1"/>
        <v>0</v>
      </c>
      <c r="H62" s="3">
        <v>7600</v>
      </c>
    </row>
    <row r="63" spans="1:8" x14ac:dyDescent="0.2">
      <c r="A63" s="16" t="s">
        <v>64</v>
      </c>
      <c r="B63" s="6">
        <v>217340.12</v>
      </c>
      <c r="C63" s="6">
        <v>-200000</v>
      </c>
      <c r="D63" s="6">
        <f t="shared" si="0"/>
        <v>17340.119999999995</v>
      </c>
      <c r="E63" s="6">
        <v>0</v>
      </c>
      <c r="F63" s="6">
        <v>0</v>
      </c>
      <c r="G63" s="6">
        <f t="shared" si="1"/>
        <v>17340.119999999995</v>
      </c>
      <c r="H63" s="3">
        <v>7900</v>
      </c>
    </row>
    <row r="64" spans="1:8" x14ac:dyDescent="0.2">
      <c r="A64" s="4" t="s">
        <v>78</v>
      </c>
      <c r="B64" s="10">
        <f>SUM(B65:B67)</f>
        <v>0</v>
      </c>
      <c r="C64" s="10">
        <f>SUM(C65:C67)</f>
        <v>0</v>
      </c>
      <c r="D64" s="10">
        <f t="shared" si="0"/>
        <v>0</v>
      </c>
      <c r="E64" s="10">
        <f>SUM(E65:E67)</f>
        <v>0</v>
      </c>
      <c r="F64" s="10">
        <f>SUM(F65:F67)</f>
        <v>0</v>
      </c>
      <c r="G64" s="10">
        <f t="shared" si="1"/>
        <v>0</v>
      </c>
      <c r="H64" s="5">
        <v>0</v>
      </c>
    </row>
    <row r="65" spans="1:8" x14ac:dyDescent="0.2">
      <c r="A65" s="16" t="s">
        <v>4</v>
      </c>
      <c r="B65" s="6">
        <v>0</v>
      </c>
      <c r="C65" s="6">
        <v>0</v>
      </c>
      <c r="D65" s="6">
        <f t="shared" si="0"/>
        <v>0</v>
      </c>
      <c r="E65" s="6">
        <v>0</v>
      </c>
      <c r="F65" s="6">
        <v>0</v>
      </c>
      <c r="G65" s="6">
        <f t="shared" si="1"/>
        <v>0</v>
      </c>
      <c r="H65" s="3">
        <v>8100</v>
      </c>
    </row>
    <row r="66" spans="1:8" x14ac:dyDescent="0.2">
      <c r="A66" s="16" t="s">
        <v>5</v>
      </c>
      <c r="B66" s="6">
        <v>0</v>
      </c>
      <c r="C66" s="6">
        <v>0</v>
      </c>
      <c r="D66" s="6">
        <f t="shared" si="0"/>
        <v>0</v>
      </c>
      <c r="E66" s="6">
        <v>0</v>
      </c>
      <c r="F66" s="6">
        <v>0</v>
      </c>
      <c r="G66" s="6">
        <f t="shared" si="1"/>
        <v>0</v>
      </c>
      <c r="H66" s="3">
        <v>8300</v>
      </c>
    </row>
    <row r="67" spans="1:8" x14ac:dyDescent="0.2">
      <c r="A67" s="16" t="s">
        <v>6</v>
      </c>
      <c r="B67" s="6">
        <v>0</v>
      </c>
      <c r="C67" s="6">
        <v>0</v>
      </c>
      <c r="D67" s="6">
        <f t="shared" si="0"/>
        <v>0</v>
      </c>
      <c r="E67" s="6">
        <v>0</v>
      </c>
      <c r="F67" s="6">
        <v>0</v>
      </c>
      <c r="G67" s="6">
        <f t="shared" si="1"/>
        <v>0</v>
      </c>
      <c r="H67" s="3">
        <v>8500</v>
      </c>
    </row>
    <row r="68" spans="1:8" x14ac:dyDescent="0.2">
      <c r="A68" s="4" t="s">
        <v>18</v>
      </c>
      <c r="B68" s="10">
        <f>SUM(B69:B75)</f>
        <v>0</v>
      </c>
      <c r="C68" s="10">
        <f>SUM(C69:C75)</f>
        <v>0</v>
      </c>
      <c r="D68" s="10">
        <f t="shared" si="0"/>
        <v>0</v>
      </c>
      <c r="E68" s="10">
        <f>SUM(E69:E75)</f>
        <v>0</v>
      </c>
      <c r="F68" s="10">
        <f>SUM(F69:F75)</f>
        <v>0</v>
      </c>
      <c r="G68" s="10">
        <f t="shared" si="1"/>
        <v>0</v>
      </c>
      <c r="H68" s="5">
        <v>0</v>
      </c>
    </row>
    <row r="69" spans="1:8" x14ac:dyDescent="0.2">
      <c r="A69" s="16" t="s">
        <v>65</v>
      </c>
      <c r="B69" s="6">
        <v>0</v>
      </c>
      <c r="C69" s="6">
        <v>0</v>
      </c>
      <c r="D69" s="6">
        <f t="shared" ref="D69:D75" si="2">B69+C69</f>
        <v>0</v>
      </c>
      <c r="E69" s="6">
        <v>0</v>
      </c>
      <c r="F69" s="6">
        <v>0</v>
      </c>
      <c r="G69" s="6">
        <f t="shared" ref="G69:G75" si="3">D69-E69</f>
        <v>0</v>
      </c>
      <c r="H69" s="3">
        <v>9100</v>
      </c>
    </row>
    <row r="70" spans="1:8" x14ac:dyDescent="0.2">
      <c r="A70" s="16" t="s">
        <v>66</v>
      </c>
      <c r="B70" s="6">
        <v>0</v>
      </c>
      <c r="C70" s="6">
        <v>0</v>
      </c>
      <c r="D70" s="6">
        <f t="shared" si="2"/>
        <v>0</v>
      </c>
      <c r="E70" s="6">
        <v>0</v>
      </c>
      <c r="F70" s="6">
        <v>0</v>
      </c>
      <c r="G70" s="6">
        <f t="shared" si="3"/>
        <v>0</v>
      </c>
      <c r="H70" s="3">
        <v>9200</v>
      </c>
    </row>
    <row r="71" spans="1:8" x14ac:dyDescent="0.2">
      <c r="A71" s="16" t="s">
        <v>67</v>
      </c>
      <c r="B71" s="6">
        <v>0</v>
      </c>
      <c r="C71" s="6">
        <v>0</v>
      </c>
      <c r="D71" s="6">
        <f t="shared" si="2"/>
        <v>0</v>
      </c>
      <c r="E71" s="6">
        <v>0</v>
      </c>
      <c r="F71" s="6">
        <v>0</v>
      </c>
      <c r="G71" s="6">
        <f t="shared" si="3"/>
        <v>0</v>
      </c>
      <c r="H71" s="3">
        <v>9300</v>
      </c>
    </row>
    <row r="72" spans="1:8" x14ac:dyDescent="0.2">
      <c r="A72" s="16" t="s">
        <v>68</v>
      </c>
      <c r="B72" s="6">
        <v>0</v>
      </c>
      <c r="C72" s="6">
        <v>0</v>
      </c>
      <c r="D72" s="6">
        <f t="shared" si="2"/>
        <v>0</v>
      </c>
      <c r="E72" s="6">
        <v>0</v>
      </c>
      <c r="F72" s="6">
        <v>0</v>
      </c>
      <c r="G72" s="6">
        <f t="shared" si="3"/>
        <v>0</v>
      </c>
      <c r="H72" s="3">
        <v>9400</v>
      </c>
    </row>
    <row r="73" spans="1:8" x14ac:dyDescent="0.2">
      <c r="A73" s="16" t="s">
        <v>69</v>
      </c>
      <c r="B73" s="6">
        <v>0</v>
      </c>
      <c r="C73" s="6">
        <v>0</v>
      </c>
      <c r="D73" s="6">
        <f t="shared" si="2"/>
        <v>0</v>
      </c>
      <c r="E73" s="6">
        <v>0</v>
      </c>
      <c r="F73" s="6">
        <v>0</v>
      </c>
      <c r="G73" s="6">
        <f t="shared" si="3"/>
        <v>0</v>
      </c>
      <c r="H73" s="3">
        <v>9500</v>
      </c>
    </row>
    <row r="74" spans="1:8" x14ac:dyDescent="0.2">
      <c r="A74" s="16" t="s">
        <v>70</v>
      </c>
      <c r="B74" s="6">
        <v>0</v>
      </c>
      <c r="C74" s="6">
        <v>0</v>
      </c>
      <c r="D74" s="6">
        <f t="shared" si="2"/>
        <v>0</v>
      </c>
      <c r="E74" s="6">
        <v>0</v>
      </c>
      <c r="F74" s="6">
        <v>0</v>
      </c>
      <c r="G74" s="6">
        <f t="shared" si="3"/>
        <v>0</v>
      </c>
      <c r="H74" s="3">
        <v>9600</v>
      </c>
    </row>
    <row r="75" spans="1:8" x14ac:dyDescent="0.2">
      <c r="A75" s="18" t="s">
        <v>71</v>
      </c>
      <c r="B75" s="7">
        <v>0</v>
      </c>
      <c r="C75" s="7">
        <v>0</v>
      </c>
      <c r="D75" s="7">
        <f t="shared" si="2"/>
        <v>0</v>
      </c>
      <c r="E75" s="7">
        <v>0</v>
      </c>
      <c r="F75" s="7">
        <v>0</v>
      </c>
      <c r="G75" s="7">
        <f t="shared" si="3"/>
        <v>0</v>
      </c>
      <c r="H75" s="3">
        <v>9900</v>
      </c>
    </row>
    <row r="76" spans="1:8" x14ac:dyDescent="0.2">
      <c r="A76" s="15" t="s">
        <v>79</v>
      </c>
      <c r="B76" s="8">
        <f t="shared" ref="B76:G76" si="4">SUM(B4+B12+B22+B32+B42+B52+B56+B64+B68)</f>
        <v>311810355.72000003</v>
      </c>
      <c r="C76" s="8">
        <f t="shared" si="4"/>
        <v>173071153.94999999</v>
      </c>
      <c r="D76" s="8">
        <f t="shared" si="4"/>
        <v>484881509.67000002</v>
      </c>
      <c r="E76" s="8">
        <f t="shared" si="4"/>
        <v>199332607.86000001</v>
      </c>
      <c r="F76" s="8">
        <f t="shared" si="4"/>
        <v>195366611.55000001</v>
      </c>
      <c r="G76" s="8">
        <f t="shared" si="4"/>
        <v>285548901.81000006</v>
      </c>
    </row>
    <row r="78" spans="1:8" x14ac:dyDescent="0.2">
      <c r="A78" s="1" t="s">
        <v>73</v>
      </c>
    </row>
    <row r="84" spans="1:5" x14ac:dyDescent="0.2">
      <c r="A84" s="14"/>
      <c r="B84" s="13"/>
      <c r="C84" s="13"/>
      <c r="D84" s="19"/>
      <c r="E84" s="19"/>
    </row>
    <row r="85" spans="1:5" x14ac:dyDescent="0.2">
      <c r="A85" s="14"/>
      <c r="B85" s="13"/>
      <c r="C85" s="13"/>
      <c r="D85" s="19"/>
      <c r="E85" s="19"/>
    </row>
  </sheetData>
  <sheetProtection formatCells="0" formatColumns="0" formatRows="0" autoFilter="0"/>
  <mergeCells count="5">
    <mergeCell ref="A1:G1"/>
    <mergeCell ref="G2:G3"/>
    <mergeCell ref="B2:F2"/>
    <mergeCell ref="D84:E84"/>
    <mergeCell ref="D85:E85"/>
  </mergeCells>
  <printOptions horizontalCentered="1"/>
  <pageMargins left="0.51181102362204722" right="0.31496062992125984" top="0.55118110236220474" bottom="0.35433070866141736" header="0.31496062992125984" footer="0.31496062992125984"/>
  <pageSetup paperSize="141" scale="6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Cordinacion Administrativa</cp:lastModifiedBy>
  <cp:lastPrinted>2026-10-19T20:07:38Z</cp:lastPrinted>
  <dcterms:created xsi:type="dcterms:W3CDTF">2014-02-10T03:37:14Z</dcterms:created>
  <dcterms:modified xsi:type="dcterms:W3CDTF">2026-10-19T20:08:10Z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