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CONTABLES\"/>
    </mc:Choice>
  </mc:AlternateContent>
  <xr:revisionPtr revIDLastSave="0" documentId="13_ncr:1_{5EDADB30-366C-4E20-865F-1E49D950A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B3" i="2" s="1"/>
  <c r="F4" i="2" l="1"/>
  <c r="E12" i="2"/>
  <c r="D3" i="2"/>
  <c r="F13" i="2"/>
  <c r="F12" i="2" s="1"/>
  <c r="E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<sst xmlns="http://schemas.openxmlformats.org/spreadsheetml/2006/main" count="27" uniqueCount="27">
  <si>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</si>
  <si>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</si>
  <si>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</si>
  <si>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</si>
  <si>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</si>
  <si>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</si>
  <si>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</si>
  <si>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</si>
  <si>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</si>
  <si>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</si>
  <si>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</si>
  <si>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</si>
  <si>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</si>
  <si>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</si>
  <si>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</si>
  <si>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</si>
  <si>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</si>
  <si>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</si>
  <si>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</si>
  <si>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</si>
  <si>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</si>
  <si>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</si>
  <si>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</si>
  <si>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</si>
  <si>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</si>
  <si>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</si>
  <si>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Comité Municipal de Agua Potable y Alcantarillado de Salamanca, Guanajuato.
Estado Analítico del Activo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</si>
</sst>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>
      <alignment horizontal="left" vertical="top" indent="2"/>
    </xf>
    <xf numFmtId="3" fontId="4" fillId="0" borderId="0" xfId="8" applyNumberFormat="1" applyFont="1" applyBorder="1" applyAlignment="1" applyProtection="1">
      <alignment vertical="top" wrapText="1"/>
      <protection locked="0"/>
    </xf>
  </cellXfs>
  <cellStyles count="151">
    <cellStyle name="Euro" xfId="1" xr:uid="{00000000-0005-0000-0000-000000000000}"/>
    <cellStyle name="Millares 2" xfId="2" xr:uid="{00000000-0005-0000-0000-000001000000}"/>
    <cellStyle name="Millares 2 10" xfId="88" xr:uid="{333A56B4-C52E-4894-8A67-3BDE0D5EEFED}"/>
    <cellStyle name="Millares 2 11" xfId="79" xr:uid="{A539D408-7CE1-4B6E-89F1-9784C0064A03}"/>
    <cellStyle name="Millares 2 12" xfId="70" xr:uid="{1DF663D1-8BDA-4781-810C-5F1C12563435}"/>
    <cellStyle name="Millares 2 13" xfId="61" xr:uid="{1BF6207B-1E28-490C-B318-9AB3E2A04E48}"/>
    <cellStyle name="Millares 2 14" xfId="52" xr:uid="{B3C6F2B9-B40D-41A6-873D-595E42333D53}"/>
    <cellStyle name="Millares 2 15" xfId="43" xr:uid="{4A9A97E8-68F2-4C6B-ADF6-A389E42EE2DC}"/>
    <cellStyle name="Millares 2 16" xfId="34" xr:uid="{7D184120-DB2D-4BFE-A683-16E28CE87A84}"/>
    <cellStyle name="Millares 2 17" xfId="25" xr:uid="{DD9F1466-ECE0-4ABD-83F9-1C85D4DED99B}"/>
    <cellStyle name="Millares 2 18" xfId="16" xr:uid="{2764FC2A-3802-496B-BD96-1958DDA27AFA}"/>
    <cellStyle name="Millares 2 2" xfId="3" xr:uid="{00000000-0005-0000-0000-000002000000}"/>
    <cellStyle name="Millares 2 2 10" xfId="71" xr:uid="{EDBE2EF4-3A28-447D-B392-75CE223A6FB0}"/>
    <cellStyle name="Millares 2 2 11" xfId="62" xr:uid="{C021D4FA-CA3D-4BC0-BBEF-195E908ABC85}"/>
    <cellStyle name="Millares 2 2 12" xfId="53" xr:uid="{D2470E33-DD52-4405-B44E-7521EE3278D2}"/>
    <cellStyle name="Millares 2 2 13" xfId="44" xr:uid="{661C64E4-EE90-4CF4-BCCC-E6C37E4F27A9}"/>
    <cellStyle name="Millares 2 2 14" xfId="35" xr:uid="{3AF4C33E-86D0-4E97-976F-3F326CBFF6DA}"/>
    <cellStyle name="Millares 2 2 15" xfId="26" xr:uid="{78A0EFC2-2F49-427E-8327-930FADCADA43}"/>
    <cellStyle name="Millares 2 2 16" xfId="17" xr:uid="{5DEA0F1D-7D3B-4C2F-A9ED-203515491DC8}"/>
    <cellStyle name="Millares 2 2 2" xfId="143" xr:uid="{671F22FF-932F-4B6E-874C-591776714548}"/>
    <cellStyle name="Millares 2 2 3" xfId="134" xr:uid="{ADE1D078-C0F4-4DEE-81CD-F5B02FC53AE2}"/>
    <cellStyle name="Millares 2 2 4" xfId="125" xr:uid="{0330F300-CABA-41BF-8FF7-7084CB20EF92}"/>
    <cellStyle name="Millares 2 2 5" xfId="116" xr:uid="{6971463F-800F-451E-9743-00A95B6A94A0}"/>
    <cellStyle name="Millares 2 2 6" xfId="107" xr:uid="{1C9EA385-B38B-46A9-A557-5D694C139FEA}"/>
    <cellStyle name="Millares 2 2 7" xfId="98" xr:uid="{79E6952C-7E3F-4405-BA68-6F192AD11B74}"/>
    <cellStyle name="Millares 2 2 8" xfId="89" xr:uid="{C36326B7-C483-4624-8A57-FC0FFE818F1B}"/>
    <cellStyle name="Millares 2 2 9" xfId="80" xr:uid="{25F42CA0-FF25-49C0-8875-BD20E9C698D9}"/>
    <cellStyle name="Millares 2 3" xfId="4" xr:uid="{00000000-0005-0000-0000-000003000000}"/>
    <cellStyle name="Millares 2 3 10" xfId="72" xr:uid="{44E889C3-27F1-4A83-90C9-D4CA7E19E495}"/>
    <cellStyle name="Millares 2 3 11" xfId="63" xr:uid="{849080D8-A82A-4031-BC0F-6EB2575C89F9}"/>
    <cellStyle name="Millares 2 3 12" xfId="54" xr:uid="{63D6A3EA-3C4F-4EC2-AB02-CAB5B5C69CA9}"/>
    <cellStyle name="Millares 2 3 13" xfId="45" xr:uid="{7D9C6BA1-91D9-4936-BB20-63EDE998BB6F}"/>
    <cellStyle name="Millares 2 3 14" xfId="36" xr:uid="{C3988BA4-9985-49AC-9A63-72C4071C402D}"/>
    <cellStyle name="Millares 2 3 15" xfId="27" xr:uid="{A569BAD0-A7F3-423E-9611-04AF623CBF89}"/>
    <cellStyle name="Millares 2 3 16" xfId="18" xr:uid="{2445F37C-BA87-4F2D-83EB-7CC3B65EE82C}"/>
    <cellStyle name="Millares 2 3 2" xfId="144" xr:uid="{4D2F0FA7-52A9-4187-AF78-43718E4FCCD1}"/>
    <cellStyle name="Millares 2 3 3" xfId="135" xr:uid="{2B1DED11-1687-4E43-93EE-9366F19527E7}"/>
    <cellStyle name="Millares 2 3 4" xfId="126" xr:uid="{D85B75F8-4829-4CB4-9547-2FA88F0F179E}"/>
    <cellStyle name="Millares 2 3 5" xfId="117" xr:uid="{303ABCF0-5A36-42E0-A402-F4AAF81EFD17}"/>
    <cellStyle name="Millares 2 3 6" xfId="108" xr:uid="{3EB85154-7E0E-4C11-9796-AA23B014F044}"/>
    <cellStyle name="Millares 2 3 7" xfId="99" xr:uid="{45889B6A-BD86-487E-951D-9DB45485B2FF}"/>
    <cellStyle name="Millares 2 3 8" xfId="90" xr:uid="{CEE1B7D1-D317-4600-990B-1D3BE98E14D4}"/>
    <cellStyle name="Millares 2 3 9" xfId="81" xr:uid="{59E84269-01F7-420D-B8F2-149C32AC338A}"/>
    <cellStyle name="Millares 2 4" xfId="142" xr:uid="{C6735C32-8D41-47C0-B189-599ECC7A9DCE}"/>
    <cellStyle name="Millares 2 5" xfId="133" xr:uid="{07632B2A-4552-4BEE-BC96-E283288D7ABB}"/>
    <cellStyle name="Millares 2 6" xfId="124" xr:uid="{1C2AA56A-34EC-4472-B3AC-9A8704A9FEFE}"/>
    <cellStyle name="Millares 2 7" xfId="115" xr:uid="{4E3193B6-06E5-499E-BA00-FC559CE7F5DF}"/>
    <cellStyle name="Millares 2 8" xfId="106" xr:uid="{673147A3-DDF8-46AE-9780-27F104E916CF}"/>
    <cellStyle name="Millares 2 9" xfId="97" xr:uid="{DDF72A76-3284-493D-A80C-C4E4AD16E3EB}"/>
    <cellStyle name="Millares 3" xfId="5" xr:uid="{00000000-0005-0000-0000-000004000000}"/>
    <cellStyle name="Millares 3 10" xfId="73" xr:uid="{1F44AFEA-166F-47B6-AA58-C971BFD7D561}"/>
    <cellStyle name="Millares 3 11" xfId="64" xr:uid="{6620A5A9-8566-440D-8B57-6A686AE6761B}"/>
    <cellStyle name="Millares 3 12" xfId="55" xr:uid="{0663F598-06FA-4A62-8687-28C9864870BE}"/>
    <cellStyle name="Millares 3 13" xfId="46" xr:uid="{0DBD0123-7258-4194-9C0D-D73DB48A24B6}"/>
    <cellStyle name="Millares 3 14" xfId="37" xr:uid="{6DBA0E6F-83AC-4C38-BE45-4A836899A1AC}"/>
    <cellStyle name="Millares 3 15" xfId="28" xr:uid="{01283357-57FD-4657-8DB6-3283401C5F3E}"/>
    <cellStyle name="Millares 3 16" xfId="19" xr:uid="{98783F4E-106C-4133-820F-3DF16F10FC48}"/>
    <cellStyle name="Millares 3 2" xfId="145" xr:uid="{56BE8A11-4260-41CA-9DB8-3B12847E6D75}"/>
    <cellStyle name="Millares 3 3" xfId="136" xr:uid="{E4D6B154-B8C8-4CA4-84D4-D20F5C8D97CD}"/>
    <cellStyle name="Millares 3 4" xfId="127" xr:uid="{2D0E7C18-8CDA-4B00-8DAA-B015A78FFC70}"/>
    <cellStyle name="Millares 3 5" xfId="118" xr:uid="{9EA4E9FA-7B2E-4586-9E68-9049CC6B7198}"/>
    <cellStyle name="Millares 3 6" xfId="109" xr:uid="{5D31EB0D-8994-4EE4-8BE9-59E26B88DD53}"/>
    <cellStyle name="Millares 3 7" xfId="100" xr:uid="{0D63BBDB-930C-4723-A353-2F2CDD7267E9}"/>
    <cellStyle name="Millares 3 8" xfId="91" xr:uid="{EA071B4E-DBF1-4CFC-977C-85848DE2FE4A}"/>
    <cellStyle name="Millares 3 9" xfId="82" xr:uid="{5F2DEBB6-9E1F-4509-AED9-CD90BF44907B}"/>
    <cellStyle name="Moneda 2" xfId="6" xr:uid="{00000000-0005-0000-0000-000005000000}"/>
    <cellStyle name="Moneda 2 10" xfId="74" xr:uid="{4A072A2E-FDF7-4EA7-A3D0-D322E891080B}"/>
    <cellStyle name="Moneda 2 11" xfId="65" xr:uid="{D6458482-CE8B-449C-904E-241F680A0602}"/>
    <cellStyle name="Moneda 2 12" xfId="56" xr:uid="{B7D6864D-230F-41F6-82E0-E4377EB0E56A}"/>
    <cellStyle name="Moneda 2 13" xfId="47" xr:uid="{21946069-72E8-4291-89DB-A1A5854FCCB2}"/>
    <cellStyle name="Moneda 2 14" xfId="38" xr:uid="{E7B94C17-58DC-4B53-AEA2-96A22AC80AE8}"/>
    <cellStyle name="Moneda 2 15" xfId="29" xr:uid="{6BCE4EDE-3CA3-4B97-A606-B0FEDF6F8D4D}"/>
    <cellStyle name="Moneda 2 16" xfId="20" xr:uid="{5EDF6201-CD09-4C55-92E2-BE9FA97AE33F}"/>
    <cellStyle name="Moneda 2 2" xfId="146" xr:uid="{35A25673-5089-4578-9CA0-26274CC3FAD2}"/>
    <cellStyle name="Moneda 2 3" xfId="137" xr:uid="{5934B4CA-32C4-4B22-AB06-40940246BEF6}"/>
    <cellStyle name="Moneda 2 4" xfId="128" xr:uid="{7B72DE65-F69D-4F68-BF2F-936B76EF33B6}"/>
    <cellStyle name="Moneda 2 5" xfId="119" xr:uid="{12B6EE73-8162-4288-9125-091DF0F1A280}"/>
    <cellStyle name="Moneda 2 6" xfId="110" xr:uid="{1E19FC19-674E-4020-A747-6D0B457AF59B}"/>
    <cellStyle name="Moneda 2 7" xfId="101" xr:uid="{2EFC3CD3-95E1-469E-AD7F-6EE2687E6AC3}"/>
    <cellStyle name="Moneda 2 8" xfId="92" xr:uid="{C913323B-2449-40C4-A302-EBC76A219893}"/>
    <cellStyle name="Moneda 2 9" xfId="83" xr:uid="{4DEF9715-7FC5-4CB1-9600-8B26430139DA}"/>
    <cellStyle name="Normal" xfId="0" builtinId="0"/>
    <cellStyle name="Normal 2" xfId="7" xr:uid="{00000000-0005-0000-0000-000007000000}"/>
    <cellStyle name="Normal 2 10" xfId="84" xr:uid="{8176EB3B-5588-48AC-93ED-0F188FC9F5E2}"/>
    <cellStyle name="Normal 2 11" xfId="75" xr:uid="{FF8AA9D3-CC89-42CB-8501-7F70C2A6F87E}"/>
    <cellStyle name="Normal 2 12" xfId="66" xr:uid="{2862443B-959B-4E9C-8B5A-4688B6314FED}"/>
    <cellStyle name="Normal 2 13" xfId="57" xr:uid="{2F237E94-37A8-4329-BFFF-125D5E97B89A}"/>
    <cellStyle name="Normal 2 14" xfId="48" xr:uid="{D568F2E1-D388-4306-B5C0-93AD5AE8699D}"/>
    <cellStyle name="Normal 2 15" xfId="39" xr:uid="{70C655C1-9759-4819-B4F3-24D2A48423E5}"/>
    <cellStyle name="Normal 2 16" xfId="30" xr:uid="{F38346DF-DE59-4CFB-B414-6021A3F40801}"/>
    <cellStyle name="Normal 2 17" xfId="21" xr:uid="{426DF851-3FD2-4560-A922-0F94DEC29952}"/>
    <cellStyle name="Normal 2 2" xfId="8" xr:uid="{00000000-0005-0000-0000-000008000000}"/>
    <cellStyle name="Normal 2 3" xfId="147" xr:uid="{C6F24154-1493-4334-A9B6-B6458386B737}"/>
    <cellStyle name="Normal 2 4" xfId="138" xr:uid="{ED007F4F-305B-4543-A7E1-4222F7BFF3EB}"/>
    <cellStyle name="Normal 2 5" xfId="129" xr:uid="{380CE414-2184-4E03-BEE0-EB99758D2A63}"/>
    <cellStyle name="Normal 2 6" xfId="120" xr:uid="{EA906D64-FDD8-4642-9980-836EDCE3DB27}"/>
    <cellStyle name="Normal 2 7" xfId="111" xr:uid="{26348CBC-41D6-42EC-8AC2-D4CC20E1DDA2}"/>
    <cellStyle name="Normal 2 8" xfId="102" xr:uid="{9DE83A59-5126-457C-8854-3E8D001C5CD4}"/>
    <cellStyle name="Normal 2 9" xfId="93" xr:uid="{4D4F4E2C-3C88-4BF2-BB7D-1A063A8A9C28}"/>
    <cellStyle name="Normal 3" xfId="9" xr:uid="{00000000-0005-0000-0000-000009000000}"/>
    <cellStyle name="Normal 3 10" xfId="76" xr:uid="{AEAD00B9-0969-4A65-8A01-7F72CF6398F8}"/>
    <cellStyle name="Normal 3 11" xfId="67" xr:uid="{BC1D3C93-A1D5-4B95-A368-18A0949D8DBC}"/>
    <cellStyle name="Normal 3 12" xfId="58" xr:uid="{9A3FDB3D-C934-4E86-9C8E-33CED568AB72}"/>
    <cellStyle name="Normal 3 13" xfId="49" xr:uid="{40E0E4F1-CD63-4A9A-85AA-31C6FFEEA4E7}"/>
    <cellStyle name="Normal 3 14" xfId="40" xr:uid="{2A33F0F7-50DF-4134-A566-6AB4EF7C905D}"/>
    <cellStyle name="Normal 3 15" xfId="31" xr:uid="{A1254720-DBC2-469B-B569-3754DB7D4F80}"/>
    <cellStyle name="Normal 3 16" xfId="22" xr:uid="{C27AC492-27AE-46DE-B6C6-3AB183B1E581}"/>
    <cellStyle name="Normal 3 2" xfId="148" xr:uid="{F6CCCF59-DE85-43D9-99A6-000D3B572B1D}"/>
    <cellStyle name="Normal 3 3" xfId="139" xr:uid="{2B0345B6-971D-4F3E-969D-26996910AE99}"/>
    <cellStyle name="Normal 3 4" xfId="130" xr:uid="{08A7A357-D4B4-44DF-9821-8FE1D01F46D8}"/>
    <cellStyle name="Normal 3 5" xfId="121" xr:uid="{7AF37830-4255-436E-B91A-E480120F97C9}"/>
    <cellStyle name="Normal 3 6" xfId="112" xr:uid="{6CBE348B-4B38-454B-B003-C42095612462}"/>
    <cellStyle name="Normal 3 7" xfId="103" xr:uid="{49F2932C-EEE7-4E56-9C34-B1B17E2C424D}"/>
    <cellStyle name="Normal 3 8" xfId="94" xr:uid="{EF6E29BB-C17B-48B5-B686-6235CBCE2C29}"/>
    <cellStyle name="Normal 3 9" xfId="85" xr:uid="{76BADBF2-4063-4DF9-B2D1-3D00E677CEB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10" xfId="86" xr:uid="{B98EB0EA-32D8-4F32-AAB9-2DC04CEB6BFC}"/>
    <cellStyle name="Normal 6 11" xfId="77" xr:uid="{5F4D58C0-B34D-4538-BD7D-586AEF3B2DDC}"/>
    <cellStyle name="Normal 6 12" xfId="68" xr:uid="{0D6338E8-93AF-484C-87AC-F9E81D431499}"/>
    <cellStyle name="Normal 6 13" xfId="59" xr:uid="{E15439EE-B426-447D-9D93-84F072FDB2C8}"/>
    <cellStyle name="Normal 6 14" xfId="50" xr:uid="{5D3A7452-F17A-4EEA-8FAA-723CC6AE4BC4}"/>
    <cellStyle name="Normal 6 15" xfId="41" xr:uid="{4C4B109C-CE31-46C5-8B60-8D9D9488EC79}"/>
    <cellStyle name="Normal 6 16" xfId="32" xr:uid="{CC583E09-C1E1-45E2-A4BE-68A815AE75F2}"/>
    <cellStyle name="Normal 6 17" xfId="23" xr:uid="{98C9E2B5-2DEE-428A-8F52-B30B5A2B297D}"/>
    <cellStyle name="Normal 6 2" xfId="15" xr:uid="{00000000-0005-0000-0000-00000F000000}"/>
    <cellStyle name="Normal 6 2 10" xfId="78" xr:uid="{BF537A34-C411-4243-A2D8-E1F0B0C2FCF8}"/>
    <cellStyle name="Normal 6 2 11" xfId="69" xr:uid="{4E1EE7B5-2506-4F23-8CF4-1F7F9C7AA50F}"/>
    <cellStyle name="Normal 6 2 12" xfId="60" xr:uid="{40433F45-3751-4281-ACB3-4790DCA20245}"/>
    <cellStyle name="Normal 6 2 13" xfId="51" xr:uid="{7110E018-AF5D-4718-945F-44B2CECCEEF5}"/>
    <cellStyle name="Normal 6 2 14" xfId="42" xr:uid="{651492C9-E8C5-4773-BCDA-BB51FF7BEB6E}"/>
    <cellStyle name="Normal 6 2 15" xfId="33" xr:uid="{0B525AF4-8E63-4E02-89DA-E5E3DD6B44D3}"/>
    <cellStyle name="Normal 6 2 16" xfId="24" xr:uid="{2CBD6156-5802-43AE-8EB9-D408BE0785E5}"/>
    <cellStyle name="Normal 6 2 2" xfId="150" xr:uid="{0F771FC6-CB60-45E1-B42C-8B1BAD8C8409}"/>
    <cellStyle name="Normal 6 2 3" xfId="141" xr:uid="{D7738AD9-5220-42CC-A4E9-057D11868DF6}"/>
    <cellStyle name="Normal 6 2 4" xfId="132" xr:uid="{1C6602DC-38DB-4428-B7CF-EACAF235C79C}"/>
    <cellStyle name="Normal 6 2 5" xfId="123" xr:uid="{78AE3340-9EA6-4DEF-9BD4-00F78FDAD814}"/>
    <cellStyle name="Normal 6 2 6" xfId="114" xr:uid="{7352EFB4-90D9-4EF9-8FD5-A191BC03E415}"/>
    <cellStyle name="Normal 6 2 7" xfId="105" xr:uid="{21D3E6B8-2CD0-4B78-80C3-C06A2739BCE6}"/>
    <cellStyle name="Normal 6 2 8" xfId="96" xr:uid="{446AD5F1-D787-4F2A-BF20-1A025E63AFD6}"/>
    <cellStyle name="Normal 6 2 9" xfId="87" xr:uid="{C883067E-B58B-41F1-A6F9-0C6EC1AC805C}"/>
    <cellStyle name="Normal 6 3" xfId="149" xr:uid="{385D37B2-77A4-4D04-A4BC-C00378574357}"/>
    <cellStyle name="Normal 6 4" xfId="140" xr:uid="{2D9859E6-84EB-4E7A-BC4D-A6B5506C8D66}"/>
    <cellStyle name="Normal 6 5" xfId="131" xr:uid="{91C5A9E3-E157-49B1-9FEC-64BD45B1CD5B}"/>
    <cellStyle name="Normal 6 6" xfId="122" xr:uid="{5F9CC8E8-3549-40A2-9897-DA3C02F8A52C}"/>
    <cellStyle name="Normal 6 7" xfId="113" xr:uid="{6C9C8C25-CA7E-4DCB-B61F-2866361C50E8}"/>
    <cellStyle name="Normal 6 8" xfId="104" xr:uid="{0CB20AF0-562C-44F2-8A26-D7867E80C573}"/>
    <cellStyle name="Normal 6 9" xfId="95" xr:uid="{D7E510B1-C7B3-4EBF-9719-EE4CB87EA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0</xdr:row>
      <xdr:rowOff>19050</xdr:rowOff>
    </xdr:from>
    <xdr:to>
      <xdr:col>0</xdr:col>
      <xdr:colOff>2161413</xdr:colOff>
      <xdr:row>0</xdr:row>
      <xdr:rowOff>564642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9C15BB-AC63-4199-A457-0F29D240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1905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F33" sqref="F3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0" t="s">
        <v>26</v>
      </c>
      <c r="B1" s="11"/>
      <c r="C1" s="11"/>
      <c r="D1" s="11"/>
      <c r="E1" s="11"/>
      <c r="F1" s="12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838249980.05000019</v>
      </c>
      <c r="C3" s="7">
        <f t="shared" ref="C3:F3" si="0">C4+C12</f>
        <v>2414175337.8599997</v>
      </c>
      <c r="D3" s="7">
        <f t="shared" si="0"/>
        <v>2409069067.4099998</v>
      </c>
      <c r="E3" s="7">
        <f t="shared" si="0"/>
        <v>843356250.49999976</v>
      </c>
      <c r="F3" s="7">
        <f t="shared" si="0"/>
        <v>5106270.4499998111</v>
      </c>
    </row>
    <row r="4" spans="1:6" x14ac:dyDescent="0.2">
      <c r="A4" s="5" t="s">
        <v>4</v>
      </c>
      <c r="B4" s="7">
        <f>SUM(B5:B11)</f>
        <v>310324513.60000008</v>
      </c>
      <c r="C4" s="7">
        <f>SUM(C5:C11)</f>
        <v>2035380869.2899997</v>
      </c>
      <c r="D4" s="7">
        <f>SUM(D5:D11)</f>
        <v>2039958622.1800001</v>
      </c>
      <c r="E4" s="7">
        <f>SUM(E5:E11)</f>
        <v>305746760.70999986</v>
      </c>
      <c r="F4" s="7">
        <f>SUM(F5:F11)</f>
        <v>-4577752.8900002073</v>
      </c>
    </row>
    <row r="5" spans="1:6" x14ac:dyDescent="0.2">
      <c r="A5" s="6" t="s">
        <v>5</v>
      </c>
      <c r="B5" s="8">
        <v>283062261.10000002</v>
      </c>
      <c r="C5" s="8">
        <v>1191192585.02</v>
      </c>
      <c r="D5" s="8">
        <v>1207320526.6400001</v>
      </c>
      <c r="E5" s="8">
        <f>B5+C5-D5</f>
        <v>266934319.47999978</v>
      </c>
      <c r="F5" s="8">
        <f t="shared" ref="F5:F11" si="1">E5-B5</f>
        <v>-16127941.620000243</v>
      </c>
    </row>
    <row r="6" spans="1:6" x14ac:dyDescent="0.2">
      <c r="A6" s="6" t="s">
        <v>6</v>
      </c>
      <c r="B6" s="8">
        <v>7399508.9699999997</v>
      </c>
      <c r="C6" s="8">
        <v>770370510.15999997</v>
      </c>
      <c r="D6" s="8">
        <v>767963566.28999996</v>
      </c>
      <c r="E6" s="8">
        <f t="shared" ref="E6:E11" si="2">B6+C6-D6</f>
        <v>9806452.8400000334</v>
      </c>
      <c r="F6" s="8">
        <f t="shared" si="1"/>
        <v>2406943.8700000336</v>
      </c>
    </row>
    <row r="7" spans="1:6" x14ac:dyDescent="0.2">
      <c r="A7" s="6" t="s">
        <v>7</v>
      </c>
      <c r="B7" s="8">
        <v>8008819.3600000003</v>
      </c>
      <c r="C7" s="8">
        <v>18341628.079999998</v>
      </c>
      <c r="D7" s="8">
        <v>17178924.219999999</v>
      </c>
      <c r="E7" s="8">
        <f t="shared" si="2"/>
        <v>9171523.2199999988</v>
      </c>
      <c r="F7" s="8">
        <f t="shared" si="1"/>
        <v>1162703.8599999985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11853924.17</v>
      </c>
      <c r="C9" s="8">
        <v>55476146.030000001</v>
      </c>
      <c r="D9" s="8">
        <v>47495605.030000001</v>
      </c>
      <c r="E9" s="8">
        <f t="shared" si="2"/>
        <v>19834465.170000002</v>
      </c>
      <c r="F9" s="8">
        <f t="shared" si="1"/>
        <v>7980541.0000000019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527925466.45000005</v>
      </c>
      <c r="C12" s="7">
        <f>SUM(C13:C21)</f>
        <v>378794468.56999993</v>
      </c>
      <c r="D12" s="7">
        <f>SUM(D13:D21)</f>
        <v>369110445.23000002</v>
      </c>
      <c r="E12" s="7">
        <f>SUM(E13:E21)</f>
        <v>537609489.78999996</v>
      </c>
      <c r="F12" s="7">
        <f>SUM(F13:F21)</f>
        <v>9684023.3400000185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19446283.059999999</v>
      </c>
      <c r="C14" s="9">
        <v>10600560.34</v>
      </c>
      <c r="D14" s="9">
        <v>5052636.9800000004</v>
      </c>
      <c r="E14" s="9">
        <f t="shared" ref="E14:E21" si="4">B14+C14-D14</f>
        <v>24994206.419999998</v>
      </c>
      <c r="F14" s="9">
        <f t="shared" si="3"/>
        <v>5547923.3599999994</v>
      </c>
    </row>
    <row r="15" spans="1:6" x14ac:dyDescent="0.2">
      <c r="A15" s="6" t="s">
        <v>13</v>
      </c>
      <c r="B15" s="9">
        <v>603060641.87</v>
      </c>
      <c r="C15" s="9">
        <v>287945328.27999997</v>
      </c>
      <c r="D15" s="9">
        <v>279967860.64999998</v>
      </c>
      <c r="E15" s="9">
        <f t="shared" si="4"/>
        <v>611038109.5</v>
      </c>
      <c r="F15" s="9">
        <f t="shared" si="3"/>
        <v>7977467.6299999952</v>
      </c>
    </row>
    <row r="16" spans="1:6" x14ac:dyDescent="0.2">
      <c r="A16" s="6" t="s">
        <v>14</v>
      </c>
      <c r="B16" s="8">
        <v>142690308.31</v>
      </c>
      <c r="C16" s="8">
        <v>78447551.25</v>
      </c>
      <c r="D16" s="8">
        <v>40808902.439999998</v>
      </c>
      <c r="E16" s="8">
        <f t="shared" si="4"/>
        <v>180328957.12</v>
      </c>
      <c r="F16" s="8">
        <f t="shared" si="3"/>
        <v>37638648.810000002</v>
      </c>
    </row>
    <row r="17" spans="1:6" x14ac:dyDescent="0.2">
      <c r="A17" s="6" t="s">
        <v>15</v>
      </c>
      <c r="B17" s="8">
        <v>4996884</v>
      </c>
      <c r="C17" s="8">
        <v>1800985.82</v>
      </c>
      <c r="D17" s="8">
        <v>900492.91</v>
      </c>
      <c r="E17" s="8">
        <f t="shared" si="4"/>
        <v>5897376.9100000001</v>
      </c>
      <c r="F17" s="8">
        <f t="shared" si="3"/>
        <v>900492.91000000015</v>
      </c>
    </row>
    <row r="18" spans="1:6" x14ac:dyDescent="0.2">
      <c r="A18" s="6" t="s">
        <v>16</v>
      </c>
      <c r="B18" s="8">
        <v>-248136776.03999999</v>
      </c>
      <c r="C18" s="8">
        <v>42.88</v>
      </c>
      <c r="D18" s="8">
        <v>42380552.25</v>
      </c>
      <c r="E18" s="8">
        <f t="shared" si="4"/>
        <v>-290517285.40999997</v>
      </c>
      <c r="F18" s="8">
        <f t="shared" si="3"/>
        <v>-42380509.369999975</v>
      </c>
    </row>
    <row r="19" spans="1:6" x14ac:dyDescent="0.2">
      <c r="A19" s="6" t="s">
        <v>17</v>
      </c>
      <c r="B19" s="8">
        <v>5868125.25</v>
      </c>
      <c r="C19" s="8">
        <v>0</v>
      </c>
      <c r="D19" s="8">
        <v>0</v>
      </c>
      <c r="E19" s="8">
        <f t="shared" si="4"/>
        <v>5868125.25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2" spans="1:6" x14ac:dyDescent="0.2">
      <c r="A22" s="13"/>
      <c r="B22" s="14"/>
      <c r="C22" s="14"/>
      <c r="D22" s="14"/>
      <c r="E22" s="14"/>
      <c r="F22" s="14"/>
    </row>
    <row r="23" spans="1:6" x14ac:dyDescent="0.2">
      <c r="A23" s="1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2026-01-26T17:22:46Z</cp:lastPrinted>
  <dcterms:created xsi:type="dcterms:W3CDTF">2014-02-09T04:04:15Z</dcterms:created>
  <dcterms:modified xsi:type="dcterms:W3CDTF">2026-01-26T17:22:56Z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