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CONTABLES\"/>
    </mc:Choice>
  </mc:AlternateContent>
  <xr:revisionPtr revIDLastSave="0" documentId="13_ncr:1_{FA340C51-67E6-4DBE-A656-0502A7D8B58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E12" i="2" l="1"/>
  <c r="D3" i="2"/>
  <c r="C3" i="2"/>
  <c r="B3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<sst xmlns="http://schemas.openxmlformats.org/spreadsheetml/2006/main" count="27" uniqueCount="27">
  <si>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</si>
  <si>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</si>
  <si>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</si>
  <si>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</si>
  <si>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</si>
  <si>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</si>
  <si>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</si>
  <si>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</si>
  <si>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</si>
  <si>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</si>
  <si>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</si>
  <si>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</si>
  <si>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</si>
  <si>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</si>
  <si>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</si>
  <si>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</si>
  <si>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</si>
  <si>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</si>
  <si>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</si>
  <si>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</si>
  <si>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</si>
  <si>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</si>
  <si>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</si>
  <si>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</si>
  <si>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</si>
  <si>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</si>
  <si>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COMITÉ MUNICIPAL DE AGUA POTABLE Y ALCANTARILLADO DE SALAMANCA, GUANAJUATO.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</si>
</sst>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4" fontId="3" fillId="2" borderId="4" xfId="8" applyNumberFormat="1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indent="1"/>
    </xf>
    <xf numFmtId="0" fontId="3" fillId="0" borderId="4" xfId="8" applyFont="1" applyBorder="1" applyAlignment="1">
      <alignment horizontal="left" vertical="top" indent="2"/>
    </xf>
    <xf numFmtId="0" fontId="4" fillId="0" borderId="4" xfId="8" applyFont="1" applyBorder="1" applyAlignment="1">
      <alignment horizontal="left" vertical="top" indent="2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wrapText="1"/>
      <protection locked="0"/>
    </xf>
    <xf numFmtId="0" fontId="3" fillId="0" borderId="0" xfId="8" applyFont="1" applyAlignment="1" applyProtection="1">
      <alignment horizontal="center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vertical="top"/>
      <protection locked="0"/>
    </xf>
  </cellXfs>
  <cellStyles count="196">
    <cellStyle name="Euro" xfId="1" xr:uid="{00000000-0005-0000-0000-000000000000}"/>
    <cellStyle name="Millares 2" xfId="2" xr:uid="{00000000-0005-0000-0000-000001000000}"/>
    <cellStyle name="Millares 2 10" xfId="133" xr:uid="{622ABAD0-9ABF-4BD4-8FA0-CD8F9D9DE51A}"/>
    <cellStyle name="Millares 2 11" xfId="124" xr:uid="{8761FFA7-A6BF-441B-AA54-3D5565EDB92B}"/>
    <cellStyle name="Millares 2 12" xfId="115" xr:uid="{D2538F9A-63FE-4635-966A-2223A0298C98}"/>
    <cellStyle name="Millares 2 13" xfId="106" xr:uid="{4DEBCD41-5D32-469F-9055-F7D5208EDD3A}"/>
    <cellStyle name="Millares 2 14" xfId="97" xr:uid="{E17C6C95-9212-467C-BCC3-4B7F55829491}"/>
    <cellStyle name="Millares 2 15" xfId="88" xr:uid="{928963B3-55C2-42B3-B01C-DFE710CF704E}"/>
    <cellStyle name="Millares 2 16" xfId="79" xr:uid="{783C7AE7-65A6-4D87-9BD3-13D7967911BF}"/>
    <cellStyle name="Millares 2 17" xfId="70" xr:uid="{37A3653D-E351-46D9-B491-7670BFA4FA93}"/>
    <cellStyle name="Millares 2 18" xfId="61" xr:uid="{A9CC551F-1AE2-4DCB-86EA-476152B8D42F}"/>
    <cellStyle name="Millares 2 19" xfId="52" xr:uid="{74044A9A-D064-4F2A-9B99-A52C45F64448}"/>
    <cellStyle name="Millares 2 2" xfId="3" xr:uid="{00000000-0005-0000-0000-000002000000}"/>
    <cellStyle name="Millares 2 2 10" xfId="116" xr:uid="{81B5A80A-470D-4316-9E24-AD9AA4B31F88}"/>
    <cellStyle name="Millares 2 2 11" xfId="107" xr:uid="{673F0ACB-472E-4F79-B914-4D3B49935692}"/>
    <cellStyle name="Millares 2 2 12" xfId="98" xr:uid="{C9FFC9D9-BCF9-4616-98CB-7FB28F21EEDA}"/>
    <cellStyle name="Millares 2 2 13" xfId="89" xr:uid="{51EDC39E-A503-455E-81E2-468D7B7EE3FF}"/>
    <cellStyle name="Millares 2 2 14" xfId="80" xr:uid="{D7E4069D-4692-4A35-9E58-D8326FBE63F5}"/>
    <cellStyle name="Millares 2 2 15" xfId="71" xr:uid="{8F1B8553-1CFE-4898-8ABE-2EF994159B22}"/>
    <cellStyle name="Millares 2 2 16" xfId="62" xr:uid="{BCCA8FC5-672A-44A5-9F06-7AFE85F36F2B}"/>
    <cellStyle name="Millares 2 2 17" xfId="53" xr:uid="{933FB2FA-2146-436D-83F5-DC8E9E7F07A8}"/>
    <cellStyle name="Millares 2 2 18" xfId="44" xr:uid="{31DD7DF0-4800-4486-9A75-048BCD2BD53D}"/>
    <cellStyle name="Millares 2 2 19" xfId="35" xr:uid="{5C64AF29-EE78-4B66-B065-89060D707CFD}"/>
    <cellStyle name="Millares 2 2 2" xfId="188" xr:uid="{EF0B4AB0-9AE3-4A0F-91A2-830CCF1F1829}"/>
    <cellStyle name="Millares 2 2 20" xfId="26" xr:uid="{A39DC075-D56B-46D8-8801-478198896836}"/>
    <cellStyle name="Millares 2 2 21" xfId="17" xr:uid="{0B19FEFC-E023-46ED-B685-5D221BFDC858}"/>
    <cellStyle name="Millares 2 2 3" xfId="179" xr:uid="{4553512A-DF55-4A0B-84CE-A669C21E42B2}"/>
    <cellStyle name="Millares 2 2 4" xfId="170" xr:uid="{CDB43ED9-96B2-42B9-9D02-960250B59AC2}"/>
    <cellStyle name="Millares 2 2 5" xfId="161" xr:uid="{359C78F0-7B31-4424-A6E3-2408AA783581}"/>
    <cellStyle name="Millares 2 2 6" xfId="152" xr:uid="{6FEDFEE2-44ED-4866-A3FF-647698E993B9}"/>
    <cellStyle name="Millares 2 2 7" xfId="143" xr:uid="{AFDEF3CA-0F63-4CEE-81B8-5705D0EA3245}"/>
    <cellStyle name="Millares 2 2 8" xfId="134" xr:uid="{43D4DC27-6643-4EF8-A75D-B34266BB0261}"/>
    <cellStyle name="Millares 2 2 9" xfId="125" xr:uid="{613D62AD-1782-4716-A914-0B2ABFDF4536}"/>
    <cellStyle name="Millares 2 20" xfId="43" xr:uid="{DAC563EE-2E8D-4330-830E-54F3A11A692B}"/>
    <cellStyle name="Millares 2 21" xfId="34" xr:uid="{7E549155-4AEA-4AED-899F-7167C30957D2}"/>
    <cellStyle name="Millares 2 22" xfId="25" xr:uid="{E5B1E657-8303-4CD8-A540-F636A94A3AF9}"/>
    <cellStyle name="Millares 2 23" xfId="16" xr:uid="{74A62EAB-912D-498E-98D4-FEFA59C8E1DD}"/>
    <cellStyle name="Millares 2 3" xfId="4" xr:uid="{00000000-0005-0000-0000-000003000000}"/>
    <cellStyle name="Millares 2 3 10" xfId="117" xr:uid="{96A4E663-1EA6-41D7-A8C8-A209EFF0F65A}"/>
    <cellStyle name="Millares 2 3 11" xfId="108" xr:uid="{03A845E9-0A86-4C3A-998B-959D380219A0}"/>
    <cellStyle name="Millares 2 3 12" xfId="99" xr:uid="{6619CA89-A11E-498B-A333-7487FFC50FFF}"/>
    <cellStyle name="Millares 2 3 13" xfId="90" xr:uid="{A194DBAA-0E50-418A-8852-48532F053B2D}"/>
    <cellStyle name="Millares 2 3 14" xfId="81" xr:uid="{C100355C-160F-4E60-BA2E-98A335F418FB}"/>
    <cellStyle name="Millares 2 3 15" xfId="72" xr:uid="{8ACEDA45-2B58-424F-BA5A-6AADEF2D7CE3}"/>
    <cellStyle name="Millares 2 3 16" xfId="63" xr:uid="{D6244980-C282-433D-B434-5CDAAA8E8F34}"/>
    <cellStyle name="Millares 2 3 17" xfId="54" xr:uid="{8324D403-7464-4E55-8982-DEE51E75340A}"/>
    <cellStyle name="Millares 2 3 18" xfId="45" xr:uid="{CC17436D-666C-4C8C-A5F0-00E3F850124B}"/>
    <cellStyle name="Millares 2 3 19" xfId="36" xr:uid="{78369DBA-1E62-4D36-B788-520A76E89A6B}"/>
    <cellStyle name="Millares 2 3 2" xfId="189" xr:uid="{12812570-AFA3-4DC5-9A00-A93CADFEDB1B}"/>
    <cellStyle name="Millares 2 3 20" xfId="27" xr:uid="{31EDF696-CABB-4366-8FD4-F10BEE857921}"/>
    <cellStyle name="Millares 2 3 21" xfId="18" xr:uid="{46A19386-F067-44D7-B1A3-227827FF4620}"/>
    <cellStyle name="Millares 2 3 3" xfId="180" xr:uid="{0B85BB11-5ADE-4E31-A82E-40F928A305AC}"/>
    <cellStyle name="Millares 2 3 4" xfId="171" xr:uid="{8919A700-9A43-44A5-8FEF-A31A0852A5FA}"/>
    <cellStyle name="Millares 2 3 5" xfId="162" xr:uid="{59CDBD91-176C-4037-A759-47758DB746B2}"/>
    <cellStyle name="Millares 2 3 6" xfId="153" xr:uid="{C30572B5-143D-4328-AD5E-6AB10D9E8BD3}"/>
    <cellStyle name="Millares 2 3 7" xfId="144" xr:uid="{D5CEF2EA-5806-492A-A8BF-441E625B7CB0}"/>
    <cellStyle name="Millares 2 3 8" xfId="135" xr:uid="{C9C97816-C4DB-4C1A-A0C4-54519CD47850}"/>
    <cellStyle name="Millares 2 3 9" xfId="126" xr:uid="{0D2F4AA1-A460-4207-BF3B-07E942363DAB}"/>
    <cellStyle name="Millares 2 4" xfId="187" xr:uid="{D4244578-A9AB-4353-856A-A85E02B552DD}"/>
    <cellStyle name="Millares 2 5" xfId="178" xr:uid="{F2FA1BC8-AD27-4A0F-BA5F-00EB33B917DB}"/>
    <cellStyle name="Millares 2 6" xfId="169" xr:uid="{C5BEFA45-B0DB-4AD1-A46A-E3731F8299B6}"/>
    <cellStyle name="Millares 2 7" xfId="160" xr:uid="{C08959A8-8810-48E0-86BB-87BD424C3E93}"/>
    <cellStyle name="Millares 2 8" xfId="151" xr:uid="{1F1896E1-C375-4E6A-814B-4362D9F1A804}"/>
    <cellStyle name="Millares 2 9" xfId="142" xr:uid="{8E89E37D-5C6E-44A2-BA74-8271DE71B4F6}"/>
    <cellStyle name="Millares 3" xfId="5" xr:uid="{00000000-0005-0000-0000-000004000000}"/>
    <cellStyle name="Millares 3 10" xfId="118" xr:uid="{07749D5A-EB82-40E5-B91E-8BFBDBF15017}"/>
    <cellStyle name="Millares 3 11" xfId="109" xr:uid="{CBB92784-E458-46C4-8FCF-AC6BDCFA77CC}"/>
    <cellStyle name="Millares 3 12" xfId="100" xr:uid="{E90EC126-C578-49B6-8ED4-3177FFEA6576}"/>
    <cellStyle name="Millares 3 13" xfId="91" xr:uid="{8469B6B0-028F-4A3B-891A-A6F7530438BD}"/>
    <cellStyle name="Millares 3 14" xfId="82" xr:uid="{4A9D623D-4FE8-474E-9988-9950EF696366}"/>
    <cellStyle name="Millares 3 15" xfId="73" xr:uid="{F95A2BDF-ACA8-448C-BA38-65DEDE01438C}"/>
    <cellStyle name="Millares 3 16" xfId="64" xr:uid="{691FD23E-C1E8-4913-B0E1-9C9D67561BDC}"/>
    <cellStyle name="Millares 3 17" xfId="55" xr:uid="{1D177960-B9C2-4B57-AB87-B94ADA0B732F}"/>
    <cellStyle name="Millares 3 18" xfId="46" xr:uid="{2EF6A7BA-738F-4E82-8BC7-3134815CE33C}"/>
    <cellStyle name="Millares 3 19" xfId="37" xr:uid="{609A2176-0CDA-42DA-A085-64D12C1744B9}"/>
    <cellStyle name="Millares 3 2" xfId="190" xr:uid="{A2C8B856-00D7-4C33-9474-35B42EBAB3B8}"/>
    <cellStyle name="Millares 3 20" xfId="28" xr:uid="{1A7F71EA-0902-4B4C-940B-7B29EC1C40E8}"/>
    <cellStyle name="Millares 3 21" xfId="19" xr:uid="{3694A946-BD9D-469E-B6DB-844D5E0C022A}"/>
    <cellStyle name="Millares 3 3" xfId="181" xr:uid="{E37E3889-F6BC-47BB-82C8-0F03E1274913}"/>
    <cellStyle name="Millares 3 4" xfId="172" xr:uid="{AC2380F9-3CE5-4B17-A03E-28EE5ABFA4E8}"/>
    <cellStyle name="Millares 3 5" xfId="163" xr:uid="{F7D28B49-2C5B-4BDD-B3DD-EEDB34AB43F6}"/>
    <cellStyle name="Millares 3 6" xfId="154" xr:uid="{E43BECDE-B4E3-4AC6-A2A9-985DD8757092}"/>
    <cellStyle name="Millares 3 7" xfId="145" xr:uid="{3A8793C8-6914-4895-BDF9-B7E902CA52B8}"/>
    <cellStyle name="Millares 3 8" xfId="136" xr:uid="{D596892D-9D18-435D-8657-DA888E78065B}"/>
    <cellStyle name="Millares 3 9" xfId="127" xr:uid="{23F628D4-529C-45CF-B02E-F478C2677743}"/>
    <cellStyle name="Moneda 2" xfId="6" xr:uid="{00000000-0005-0000-0000-000005000000}"/>
    <cellStyle name="Moneda 2 10" xfId="119" xr:uid="{75072DC3-BF32-4ACB-A80A-575FE8243468}"/>
    <cellStyle name="Moneda 2 11" xfId="110" xr:uid="{5FD387AF-EC4D-4ADD-A842-6140055B9CA6}"/>
    <cellStyle name="Moneda 2 12" xfId="101" xr:uid="{45CC36CA-6FAA-4425-8BC3-AE820CDA9A35}"/>
    <cellStyle name="Moneda 2 13" xfId="92" xr:uid="{21E75103-C5D7-4C82-896D-C2932F7068B7}"/>
    <cellStyle name="Moneda 2 14" xfId="83" xr:uid="{EC9A313A-BD6C-41BE-93BA-E707D6534E2A}"/>
    <cellStyle name="Moneda 2 15" xfId="74" xr:uid="{F76260B5-79CB-48EE-B509-A90C72F38FF3}"/>
    <cellStyle name="Moneda 2 16" xfId="65" xr:uid="{464813C2-0639-4829-ADBC-088948BBD159}"/>
    <cellStyle name="Moneda 2 17" xfId="56" xr:uid="{E5C41B47-355C-4929-8122-D41B722FE30D}"/>
    <cellStyle name="Moneda 2 18" xfId="47" xr:uid="{90027646-1FF4-4468-A5AA-C9FCCEE5BA05}"/>
    <cellStyle name="Moneda 2 19" xfId="38" xr:uid="{9C9B8E9B-FC75-4719-A40F-5DE487A44232}"/>
    <cellStyle name="Moneda 2 2" xfId="191" xr:uid="{2F50EC2D-1A58-49CC-9569-5C7B3BA6300E}"/>
    <cellStyle name="Moneda 2 20" xfId="29" xr:uid="{38B9C01C-21A9-40BF-8FAA-0357404D5D78}"/>
    <cellStyle name="Moneda 2 21" xfId="20" xr:uid="{F8D3009D-748A-47BE-9D03-AB91013DEC83}"/>
    <cellStyle name="Moneda 2 3" xfId="182" xr:uid="{3E39133A-60F7-4736-A67C-0B069E19FF94}"/>
    <cellStyle name="Moneda 2 4" xfId="173" xr:uid="{384F8EAA-5579-494A-93D9-60D639B181B4}"/>
    <cellStyle name="Moneda 2 5" xfId="164" xr:uid="{488AA760-AF96-46E9-AE1D-0318CA6550A6}"/>
    <cellStyle name="Moneda 2 6" xfId="155" xr:uid="{0D0C5004-EA87-4883-B54B-3ACE0A1B88DD}"/>
    <cellStyle name="Moneda 2 7" xfId="146" xr:uid="{2DE4DF46-B9AE-4109-AED1-5947ED622436}"/>
    <cellStyle name="Moneda 2 8" xfId="137" xr:uid="{F6C67189-E0E8-46C1-B1FE-A44A7B93FDBC}"/>
    <cellStyle name="Moneda 2 9" xfId="128" xr:uid="{593CB5F9-97C5-4652-9A6A-A275CDFF2DE8}"/>
    <cellStyle name="Normal" xfId="0" builtinId="0"/>
    <cellStyle name="Normal 2" xfId="7" xr:uid="{00000000-0005-0000-0000-000007000000}"/>
    <cellStyle name="Normal 2 10" xfId="129" xr:uid="{A2D5561E-BEDE-4AA1-A23C-A8FC59188E50}"/>
    <cellStyle name="Normal 2 11" xfId="120" xr:uid="{81922B8D-56D7-4CB9-90B1-E002FE17FE42}"/>
    <cellStyle name="Normal 2 12" xfId="111" xr:uid="{94C2BB41-CB95-4CFE-A49D-7459F2388C94}"/>
    <cellStyle name="Normal 2 13" xfId="102" xr:uid="{91A57034-9167-4069-8AC8-EE9685F9B050}"/>
    <cellStyle name="Normal 2 14" xfId="93" xr:uid="{5143795B-8781-4679-9065-755DF2618794}"/>
    <cellStyle name="Normal 2 15" xfId="84" xr:uid="{4A04EAD7-EEF5-48AF-B843-94565567D3A1}"/>
    <cellStyle name="Normal 2 16" xfId="75" xr:uid="{5A51BA45-0F03-4B18-A481-EABDB305241C}"/>
    <cellStyle name="Normal 2 17" xfId="66" xr:uid="{0FBB4624-0F09-41AA-95CF-C92721A6E81A}"/>
    <cellStyle name="Normal 2 18" xfId="57" xr:uid="{D8906537-8FED-4A88-9A8B-1678FFE324D8}"/>
    <cellStyle name="Normal 2 19" xfId="48" xr:uid="{F9B6172F-29A0-4084-BB8E-CE6E3A1C3433}"/>
    <cellStyle name="Normal 2 2" xfId="8" xr:uid="{00000000-0005-0000-0000-000008000000}"/>
    <cellStyle name="Normal 2 20" xfId="39" xr:uid="{CD778B2E-D7ED-48D0-92C2-E5D05C8473C0}"/>
    <cellStyle name="Normal 2 21" xfId="30" xr:uid="{3B228D93-DEA0-401B-9C4F-1C674B3923C6}"/>
    <cellStyle name="Normal 2 22" xfId="21" xr:uid="{9EE04EDD-D855-4DEA-A111-6B43CFF5C0CF}"/>
    <cellStyle name="Normal 2 3" xfId="192" xr:uid="{BDDBACC4-10A9-420F-9937-099B3F9976B8}"/>
    <cellStyle name="Normal 2 4" xfId="183" xr:uid="{7A86B797-6CE0-404D-95A8-9B0D57A267D1}"/>
    <cellStyle name="Normal 2 5" xfId="174" xr:uid="{1CD5E7BB-A03A-40E1-A629-C58E76034332}"/>
    <cellStyle name="Normal 2 6" xfId="165" xr:uid="{CB239458-1A32-49B4-B5D1-96DDBD1D830B}"/>
    <cellStyle name="Normal 2 7" xfId="156" xr:uid="{0580EAF2-B1AD-490C-A3BA-26FB2CA8FA30}"/>
    <cellStyle name="Normal 2 8" xfId="147" xr:uid="{6C358429-1B08-4922-BDD5-47BE9F395386}"/>
    <cellStyle name="Normal 2 9" xfId="138" xr:uid="{4583FB1C-6CDE-4471-9E86-69E39197591A}"/>
    <cellStyle name="Normal 3" xfId="9" xr:uid="{00000000-0005-0000-0000-000009000000}"/>
    <cellStyle name="Normal 3 10" xfId="121" xr:uid="{2D36A4E9-1E1A-4586-B2B5-7F1EBCA13E14}"/>
    <cellStyle name="Normal 3 11" xfId="112" xr:uid="{E0FBC05F-D196-443B-AC3F-632FAE1AEBDA}"/>
    <cellStyle name="Normal 3 12" xfId="103" xr:uid="{894B63A9-686E-492C-9843-D8A96226C5E3}"/>
    <cellStyle name="Normal 3 13" xfId="94" xr:uid="{BB3F7C20-5D13-47FC-8CA3-CE336328282A}"/>
    <cellStyle name="Normal 3 14" xfId="85" xr:uid="{6F1F002A-81C1-4E56-82BF-E568BCC04AEF}"/>
    <cellStyle name="Normal 3 15" xfId="76" xr:uid="{3C3A5940-6695-4EA8-B416-32805AC5EB2F}"/>
    <cellStyle name="Normal 3 16" xfId="67" xr:uid="{AEE64680-1F77-4323-A761-43A09615FB4B}"/>
    <cellStyle name="Normal 3 17" xfId="58" xr:uid="{587402EE-36E5-48D7-AD6C-23E129E8365C}"/>
    <cellStyle name="Normal 3 18" xfId="49" xr:uid="{762880B4-93E8-40F0-A6BE-83E20BD0D9F3}"/>
    <cellStyle name="Normal 3 19" xfId="40" xr:uid="{DDF5482F-916C-429F-A650-47F8368980D3}"/>
    <cellStyle name="Normal 3 2" xfId="193" xr:uid="{60E0F07D-0FAB-4F8B-9968-AA9C66426F37}"/>
    <cellStyle name="Normal 3 20" xfId="31" xr:uid="{BB7A327C-3BFC-4562-B501-E01E3DD37129}"/>
    <cellStyle name="Normal 3 21" xfId="22" xr:uid="{4E4416CA-F327-432B-B30A-F70373D32F4A}"/>
    <cellStyle name="Normal 3 3" xfId="184" xr:uid="{37AF5761-A06E-4F06-AFC5-3C3C51F68159}"/>
    <cellStyle name="Normal 3 4" xfId="175" xr:uid="{782FC362-A3B8-45AA-92F9-A3B6565ABA40}"/>
    <cellStyle name="Normal 3 5" xfId="166" xr:uid="{41573E5D-023A-44D9-8174-BFFC36BB7CF8}"/>
    <cellStyle name="Normal 3 6" xfId="157" xr:uid="{A9B01332-16DF-4BF1-9E1D-6BC22378B2A1}"/>
    <cellStyle name="Normal 3 7" xfId="148" xr:uid="{E1CD361F-829D-4DCE-9A8E-BDBFAD6FFF6B}"/>
    <cellStyle name="Normal 3 8" xfId="139" xr:uid="{1889016F-C904-4E3E-8CE6-EE5E246731AA}"/>
    <cellStyle name="Normal 3 9" xfId="130" xr:uid="{D59BA818-ACD7-49EA-9120-E0B68F7D597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10" xfId="131" xr:uid="{8DEE333F-BD6D-406A-ACCB-620A0510189F}"/>
    <cellStyle name="Normal 6 11" xfId="122" xr:uid="{32273E07-9AF2-46A8-BD54-702936F40DA4}"/>
    <cellStyle name="Normal 6 12" xfId="113" xr:uid="{9649151F-3FCF-481F-B2A8-68D1C9086DC3}"/>
    <cellStyle name="Normal 6 13" xfId="104" xr:uid="{DB9EC3EA-3F86-4D5A-8F36-428183172F6E}"/>
    <cellStyle name="Normal 6 14" xfId="95" xr:uid="{577B1E7D-C66C-4380-A6D1-E98E6995C956}"/>
    <cellStyle name="Normal 6 15" xfId="86" xr:uid="{4877714F-D862-4C91-A2D3-25B73666E9F1}"/>
    <cellStyle name="Normal 6 16" xfId="77" xr:uid="{69871583-829D-4E90-9BB0-1586CFA8BEB8}"/>
    <cellStyle name="Normal 6 17" xfId="68" xr:uid="{24189307-8C73-4F1F-AB12-DAF66C0D2C80}"/>
    <cellStyle name="Normal 6 18" xfId="59" xr:uid="{A243D41E-BE29-4E83-B939-A13BE03B0773}"/>
    <cellStyle name="Normal 6 19" xfId="50" xr:uid="{2DD23772-4873-47E2-9C22-575406666699}"/>
    <cellStyle name="Normal 6 2" xfId="15" xr:uid="{00000000-0005-0000-0000-00000F000000}"/>
    <cellStyle name="Normal 6 2 10" xfId="123" xr:uid="{FFB9F782-C36F-48BA-A90E-6D7885AF50E1}"/>
    <cellStyle name="Normal 6 2 11" xfId="114" xr:uid="{910BE883-E84C-4968-BD30-AB8E56282DBD}"/>
    <cellStyle name="Normal 6 2 12" xfId="105" xr:uid="{5646B702-DD41-4E83-8CD8-EEBE13CECE07}"/>
    <cellStyle name="Normal 6 2 13" xfId="96" xr:uid="{606DA0F6-1730-435B-BED2-311F65976E43}"/>
    <cellStyle name="Normal 6 2 14" xfId="87" xr:uid="{F79C7949-E26F-4E65-8A3D-DF4B4B7940E3}"/>
    <cellStyle name="Normal 6 2 15" xfId="78" xr:uid="{B7225CDF-C3B3-4B14-8884-F9FF58B8A788}"/>
    <cellStyle name="Normal 6 2 16" xfId="69" xr:uid="{ACF57847-5BAF-405D-9265-94554DF20BFF}"/>
    <cellStyle name="Normal 6 2 17" xfId="60" xr:uid="{3F93B337-C5EC-4405-B098-2B560C1F6EF7}"/>
    <cellStyle name="Normal 6 2 18" xfId="51" xr:uid="{3A1AA52B-1E14-4996-A1C2-B3F9859FD4D2}"/>
    <cellStyle name="Normal 6 2 19" xfId="42" xr:uid="{D5928216-35F2-4C5F-9D9A-117D2EFC2D6F}"/>
    <cellStyle name="Normal 6 2 2" xfId="195" xr:uid="{1EB63947-BED7-4FEF-B02B-9F0EDEEBADA7}"/>
    <cellStyle name="Normal 6 2 20" xfId="33" xr:uid="{A47109AF-0B46-4FBB-A15E-7FED69DCB88D}"/>
    <cellStyle name="Normal 6 2 21" xfId="24" xr:uid="{9411D397-60A5-4193-A405-9AB51AFFA0FB}"/>
    <cellStyle name="Normal 6 2 3" xfId="186" xr:uid="{50473749-C125-496F-8434-413D897DD546}"/>
    <cellStyle name="Normal 6 2 4" xfId="177" xr:uid="{A365B29F-643F-4515-818F-7A3D2BEE6A35}"/>
    <cellStyle name="Normal 6 2 5" xfId="168" xr:uid="{0C8ACACD-3E19-49E8-9040-ED1C09F5B160}"/>
    <cellStyle name="Normal 6 2 6" xfId="159" xr:uid="{3E3BC79B-2656-41E7-9232-8D9C1919FF2F}"/>
    <cellStyle name="Normal 6 2 7" xfId="150" xr:uid="{0404586B-BD2B-4E94-A2CB-49B5811285CF}"/>
    <cellStyle name="Normal 6 2 8" xfId="141" xr:uid="{F75D04F0-2DB6-4236-82B7-06F64921A2D7}"/>
    <cellStyle name="Normal 6 2 9" xfId="132" xr:uid="{6AC1F986-C60B-4874-81E2-15ED725268AE}"/>
    <cellStyle name="Normal 6 20" xfId="41" xr:uid="{40676DD9-5E66-4D56-BC97-473F7A2006AB}"/>
    <cellStyle name="Normal 6 21" xfId="32" xr:uid="{C028E7B4-E517-4F71-8AEE-30381CEEEA04}"/>
    <cellStyle name="Normal 6 22" xfId="23" xr:uid="{42FB83C2-4845-4A84-A586-DE8DE725FC77}"/>
    <cellStyle name="Normal 6 3" xfId="194" xr:uid="{2BDA7BB4-4B57-44C3-84D1-C6607DD84A74}"/>
    <cellStyle name="Normal 6 4" xfId="185" xr:uid="{E02A93B6-0184-4245-BDA9-B829D5490FE1}"/>
    <cellStyle name="Normal 6 5" xfId="176" xr:uid="{1E955D68-0DF5-46DC-8B82-827D81A2E728}"/>
    <cellStyle name="Normal 6 6" xfId="167" xr:uid="{51DD4366-6818-499D-8B0D-865EDD783AC3}"/>
    <cellStyle name="Normal 6 7" xfId="158" xr:uid="{785C2AC0-4021-40A1-AB20-30F7C902ED00}"/>
    <cellStyle name="Normal 6 8" xfId="149" xr:uid="{7C9F82D7-9B27-4E3C-850B-6959480BAA34}"/>
    <cellStyle name="Normal 6 9" xfId="140" xr:uid="{11AD062D-387E-4D5F-B476-0AFD2709F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19051</xdr:rowOff>
    </xdr:from>
    <xdr:to>
      <xdr:col>0</xdr:col>
      <xdr:colOff>968625</xdr:colOff>
      <xdr:row>0</xdr:row>
      <xdr:rowOff>553084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B446DF-87F0-4762-9583-15D1CE0D1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9051"/>
          <a:ext cx="540000" cy="534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Normal="100" workbookViewId="0">
      <selection activeCell="M32" sqref="M32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2" t="s">
        <v>26</v>
      </c>
      <c r="B1" s="13"/>
      <c r="C1" s="13"/>
      <c r="D1" s="13"/>
      <c r="E1" s="13"/>
      <c r="F1" s="14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7">
        <f>B4+B12</f>
        <v>843356250.5</v>
      </c>
      <c r="C3" s="7">
        <f t="shared" ref="C3:F3" si="0">C4+C12</f>
        <v>1062165402.1899999</v>
      </c>
      <c r="D3" s="7">
        <f t="shared" si="0"/>
        <v>1056260631.6099999</v>
      </c>
      <c r="E3" s="7">
        <f t="shared" si="0"/>
        <v>849261021.08000016</v>
      </c>
      <c r="F3" s="7">
        <f t="shared" si="0"/>
        <v>5904770.58000011</v>
      </c>
    </row>
    <row r="4" spans="1:6" x14ac:dyDescent="0.2">
      <c r="A4" s="5" t="s">
        <v>4</v>
      </c>
      <c r="B4" s="7">
        <f>SUM(B5:B11)</f>
        <v>305746760.71000004</v>
      </c>
      <c r="C4" s="7">
        <f>SUM(C5:C11)</f>
        <v>945078608.63999999</v>
      </c>
      <c r="D4" s="7">
        <f>SUM(D5:D11)</f>
        <v>899753662.77999997</v>
      </c>
      <c r="E4" s="7">
        <f>SUM(E5:E11)</f>
        <v>351071706.56999999</v>
      </c>
      <c r="F4" s="7">
        <f>SUM(F5:F11)</f>
        <v>45324945.860000029</v>
      </c>
    </row>
    <row r="5" spans="1:6" x14ac:dyDescent="0.2">
      <c r="A5" s="6" t="s">
        <v>5</v>
      </c>
      <c r="B5" s="8">
        <v>266934319.47999999</v>
      </c>
      <c r="C5" s="8">
        <v>492008797.73000002</v>
      </c>
      <c r="D5" s="8">
        <v>437019127.02999997</v>
      </c>
      <c r="E5" s="8">
        <f>B5+C5-D5</f>
        <v>321923990.18000007</v>
      </c>
      <c r="F5" s="8">
        <f t="shared" ref="F5:F11" si="1">E5-B5</f>
        <v>54989670.700000077</v>
      </c>
    </row>
    <row r="6" spans="1:6" x14ac:dyDescent="0.2">
      <c r="A6" s="6" t="s">
        <v>6</v>
      </c>
      <c r="B6" s="8">
        <v>9806452.8399999999</v>
      </c>
      <c r="C6" s="8">
        <v>448431669.61000001</v>
      </c>
      <c r="D6" s="8">
        <v>443981409.41000003</v>
      </c>
      <c r="E6" s="8">
        <f t="shared" ref="E6:E11" si="2">B6+C6-D6</f>
        <v>14256713.039999962</v>
      </c>
      <c r="F6" s="8">
        <f t="shared" si="1"/>
        <v>4450260.199999962</v>
      </c>
    </row>
    <row r="7" spans="1:6" x14ac:dyDescent="0.2">
      <c r="A7" s="6" t="s">
        <v>7</v>
      </c>
      <c r="B7" s="8">
        <v>9171523.2200000007</v>
      </c>
      <c r="C7" s="8">
        <v>1057992.28</v>
      </c>
      <c r="D7" s="8">
        <v>8634929.9100000001</v>
      </c>
      <c r="E7" s="8">
        <f t="shared" si="2"/>
        <v>1594585.5899999999</v>
      </c>
      <c r="F7" s="8">
        <f t="shared" si="1"/>
        <v>-7576937.6300000008</v>
      </c>
    </row>
    <row r="8" spans="1:6" x14ac:dyDescent="0.2">
      <c r="A8" s="6" t="s">
        <v>1</v>
      </c>
      <c r="B8" s="8">
        <v>0</v>
      </c>
      <c r="C8" s="8">
        <v>0</v>
      </c>
      <c r="D8" s="8">
        <v>0</v>
      </c>
      <c r="E8" s="8">
        <f t="shared" si="2"/>
        <v>0</v>
      </c>
      <c r="F8" s="8">
        <f t="shared" si="1"/>
        <v>0</v>
      </c>
    </row>
    <row r="9" spans="1:6" x14ac:dyDescent="0.2">
      <c r="A9" s="6" t="s">
        <v>2</v>
      </c>
      <c r="B9" s="8">
        <v>19834465.170000002</v>
      </c>
      <c r="C9" s="8">
        <v>3580149.02</v>
      </c>
      <c r="D9" s="8">
        <v>10118196.43</v>
      </c>
      <c r="E9" s="8">
        <f t="shared" si="2"/>
        <v>13296417.760000002</v>
      </c>
      <c r="F9" s="8">
        <f t="shared" si="1"/>
        <v>-6538047.4100000001</v>
      </c>
    </row>
    <row r="10" spans="1:6" x14ac:dyDescent="0.2">
      <c r="A10" s="6" t="s">
        <v>8</v>
      </c>
      <c r="B10" s="8">
        <v>0</v>
      </c>
      <c r="C10" s="8">
        <v>0</v>
      </c>
      <c r="D10" s="8">
        <v>0</v>
      </c>
      <c r="E10" s="8">
        <f t="shared" si="2"/>
        <v>0</v>
      </c>
      <c r="F10" s="8">
        <f t="shared" si="1"/>
        <v>0</v>
      </c>
    </row>
    <row r="11" spans="1:6" x14ac:dyDescent="0.2">
      <c r="A11" s="6" t="s">
        <v>9</v>
      </c>
      <c r="B11" s="8">
        <v>0</v>
      </c>
      <c r="C11" s="8">
        <v>0</v>
      </c>
      <c r="D11" s="8">
        <v>0</v>
      </c>
      <c r="E11" s="8">
        <f t="shared" si="2"/>
        <v>0</v>
      </c>
      <c r="F11" s="8">
        <f t="shared" si="1"/>
        <v>0</v>
      </c>
    </row>
    <row r="12" spans="1:6" x14ac:dyDescent="0.2">
      <c r="A12" s="5" t="s">
        <v>10</v>
      </c>
      <c r="B12" s="7">
        <f>SUM(B13:B21)</f>
        <v>537609489.78999996</v>
      </c>
      <c r="C12" s="7">
        <f>SUM(C13:C21)</f>
        <v>117086793.55</v>
      </c>
      <c r="D12" s="7">
        <f>SUM(D13:D21)</f>
        <v>156506968.82999998</v>
      </c>
      <c r="E12" s="7">
        <f>SUM(E13:E21)</f>
        <v>498189314.51000011</v>
      </c>
      <c r="F12" s="7">
        <f>SUM(F13:F21)</f>
        <v>-39420175.279999919</v>
      </c>
    </row>
    <row r="13" spans="1:6" x14ac:dyDescent="0.2">
      <c r="A13" s="6" t="s">
        <v>11</v>
      </c>
      <c r="B13" s="8">
        <v>0</v>
      </c>
      <c r="C13" s="8">
        <v>0</v>
      </c>
      <c r="D13" s="8">
        <v>0</v>
      </c>
      <c r="E13" s="8">
        <f>B13+C13-D13</f>
        <v>0</v>
      </c>
      <c r="F13" s="8">
        <f t="shared" ref="F13:F21" si="3">E13-B13</f>
        <v>0</v>
      </c>
    </row>
    <row r="14" spans="1:6" x14ac:dyDescent="0.2">
      <c r="A14" s="6" t="s">
        <v>12</v>
      </c>
      <c r="B14" s="9">
        <v>24994206.420000002</v>
      </c>
      <c r="C14" s="9">
        <v>1040722.78</v>
      </c>
      <c r="D14" s="9">
        <v>3441675.83</v>
      </c>
      <c r="E14" s="9">
        <f t="shared" ref="E14:E21" si="4">B14+C14-D14</f>
        <v>22593253.370000005</v>
      </c>
      <c r="F14" s="9">
        <f t="shared" si="3"/>
        <v>-2400953.049999997</v>
      </c>
    </row>
    <row r="15" spans="1:6" x14ac:dyDescent="0.2">
      <c r="A15" s="6" t="s">
        <v>13</v>
      </c>
      <c r="B15" s="9">
        <v>611038109.5</v>
      </c>
      <c r="C15" s="9">
        <v>112650195.83</v>
      </c>
      <c r="D15" s="9">
        <v>129217790.13</v>
      </c>
      <c r="E15" s="9">
        <f t="shared" si="4"/>
        <v>594470515.20000005</v>
      </c>
      <c r="F15" s="9">
        <f t="shared" si="3"/>
        <v>-16567594.299999952</v>
      </c>
    </row>
    <row r="16" spans="1:6" x14ac:dyDescent="0.2">
      <c r="A16" s="6" t="s">
        <v>14</v>
      </c>
      <c r="B16" s="8">
        <v>180328957.12</v>
      </c>
      <c r="C16" s="8">
        <v>3365757.34</v>
      </c>
      <c r="D16" s="8">
        <v>1682878.67</v>
      </c>
      <c r="E16" s="8">
        <f t="shared" si="4"/>
        <v>182011835.79000002</v>
      </c>
      <c r="F16" s="8">
        <f t="shared" si="3"/>
        <v>1682878.6700000167</v>
      </c>
    </row>
    <row r="17" spans="1:6" x14ac:dyDescent="0.2">
      <c r="A17" s="6" t="s">
        <v>15</v>
      </c>
      <c r="B17" s="8">
        <v>5897376.9100000001</v>
      </c>
      <c r="C17" s="8">
        <v>0</v>
      </c>
      <c r="D17" s="8">
        <v>0</v>
      </c>
      <c r="E17" s="8">
        <f t="shared" si="4"/>
        <v>5897376.9100000001</v>
      </c>
      <c r="F17" s="8">
        <f t="shared" si="3"/>
        <v>0</v>
      </c>
    </row>
    <row r="18" spans="1:6" x14ac:dyDescent="0.2">
      <c r="A18" s="6" t="s">
        <v>16</v>
      </c>
      <c r="B18" s="8">
        <v>-290517285.41000003</v>
      </c>
      <c r="C18" s="8">
        <v>0</v>
      </c>
      <c r="D18" s="8">
        <v>22164624.199999999</v>
      </c>
      <c r="E18" s="8">
        <f t="shared" si="4"/>
        <v>-312681909.61000001</v>
      </c>
      <c r="F18" s="8">
        <f t="shared" si="3"/>
        <v>-22164624.199999988</v>
      </c>
    </row>
    <row r="19" spans="1:6" x14ac:dyDescent="0.2">
      <c r="A19" s="6" t="s">
        <v>17</v>
      </c>
      <c r="B19" s="8">
        <v>5868125.25</v>
      </c>
      <c r="C19" s="8">
        <v>30117.599999999999</v>
      </c>
      <c r="D19" s="8">
        <v>0</v>
      </c>
      <c r="E19" s="8">
        <f t="shared" si="4"/>
        <v>5898242.8499999996</v>
      </c>
      <c r="F19" s="8">
        <f t="shared" si="3"/>
        <v>30117.599999999627</v>
      </c>
    </row>
    <row r="20" spans="1:6" x14ac:dyDescent="0.2">
      <c r="A20" s="6" t="s">
        <v>18</v>
      </c>
      <c r="B20" s="8">
        <v>0</v>
      </c>
      <c r="C20" s="8">
        <v>0</v>
      </c>
      <c r="D20" s="8">
        <v>0</v>
      </c>
      <c r="E20" s="8">
        <f t="shared" si="4"/>
        <v>0</v>
      </c>
      <c r="F20" s="8">
        <f t="shared" si="3"/>
        <v>0</v>
      </c>
    </row>
    <row r="21" spans="1:6" x14ac:dyDescent="0.2">
      <c r="A21" s="6" t="s">
        <v>19</v>
      </c>
      <c r="B21" s="8">
        <v>0</v>
      </c>
      <c r="C21" s="8">
        <v>0</v>
      </c>
      <c r="D21" s="8">
        <v>0</v>
      </c>
      <c r="E21" s="8">
        <f t="shared" si="4"/>
        <v>0</v>
      </c>
      <c r="F21" s="8">
        <f t="shared" si="3"/>
        <v>0</v>
      </c>
    </row>
    <row r="23" spans="1:6" ht="12.75" x14ac:dyDescent="0.2">
      <c r="A23" s="11" t="s">
        <v>24</v>
      </c>
      <c r="B23"/>
      <c r="C23"/>
      <c r="D23"/>
      <c r="E23"/>
      <c r="F23"/>
    </row>
    <row r="29" spans="1:6" x14ac:dyDescent="0.2">
      <c r="A29" s="10"/>
      <c r="B29"/>
      <c r="C29"/>
      <c r="D29" s="15"/>
      <c r="E29" s="15"/>
      <c r="F29"/>
    </row>
    <row r="30" spans="1:6" x14ac:dyDescent="0.2">
      <c r="A30" s="10"/>
      <c r="B30"/>
      <c r="C30"/>
      <c r="D30" s="15"/>
      <c r="E30" s="15"/>
      <c r="F30"/>
    </row>
  </sheetData>
  <sheetProtection formatCells="0" formatColumns="0" formatRows="0" autoFilter="0"/>
  <mergeCells count="3">
    <mergeCell ref="A1:F1"/>
    <mergeCell ref="D29:E29"/>
    <mergeCell ref="D30:E30"/>
  </mergeCells>
  <pageMargins left="0.7" right="0.7" top="0.75" bottom="0.75" header="0.3" footer="0.3"/>
  <pageSetup paperSize="9" scale="9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2026-07-23T19:09:34Z</cp:lastPrinted>
  <dcterms:created xsi:type="dcterms:W3CDTF">2014-02-09T04:04:15Z</dcterms:created>
  <dcterms:modified xsi:type="dcterms:W3CDTF">2026-07-23T19:09:41Z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