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BF87A496-0FD7-4B01-A00B-2F142EE561D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9"/>
  <fileRecoveryPr autoRecover="0"/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l="1"/>
</calcChain>
</file>

<file path=xl/sharedStrings.xml><?xml version="1.0" encoding="utf-8"?>
<sst xmlns="http://schemas.openxmlformats.org/spreadsheetml/2006/main" count="87" uniqueCount="42">
  <si>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</si>
  <si>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</si>
  <si>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</si>
  <si>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</si>
  <si>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</si>
  <si>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</si>
  <si>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</si>
  <si>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</si>
  <si>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</si>
  <si>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</si>
  <si>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</si>
  <si>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</si>
  <si>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</si>
  <si>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</si>
  <si>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</si>
  <si>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</si>
  <si>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</si>
  <si>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</si>
  <si>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</si>
  <si>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</si>
  <si>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</si>
  <si>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</si>
  <si>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</si>
  <si>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</si>
  <si>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</si>
  <si>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</si>
  <si>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</si>
  <si>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</si>
  <si>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</si>
  <si>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</si>
  <si>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</si>
  <si>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</si>
  <si>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</si>
  <si>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</si>
  <si>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</si>
  <si>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</si>
  <si>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</si>
  <si>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</si>
  <si>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</si>
  <si>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</si>
  <si>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COMITÉ MUNICIPAL DE AGUA POTABLE Y ALCANTARILLADO DE SALAMANCA, GUANAJUATO.
Estado Analítico de Ingresos
Del 1 de Enero al 30 de Septiembre de 2026
(Cifras en Pesos)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</si>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</sst>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4" fontId="8" fillId="0" borderId="9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9" fillId="0" borderId="2" xfId="8" applyFont="1" applyBorder="1" applyAlignment="1">
      <alignment horizontal="left" vertical="top" indent="1"/>
    </xf>
    <xf numFmtId="0" fontId="9" fillId="0" borderId="2" xfId="8" applyFont="1" applyBorder="1" applyAlignment="1">
      <alignment horizontal="left" vertical="top" wrapText="1" indent="1"/>
    </xf>
    <xf numFmtId="0" fontId="9" fillId="2" borderId="8" xfId="8" applyFont="1" applyFill="1" applyBorder="1" applyAlignment="1">
      <alignment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8" xfId="8" applyFont="1" applyFill="1" applyBorder="1" applyAlignment="1">
      <alignment vertical="center" wrapText="1"/>
    </xf>
    <xf numFmtId="0" fontId="9" fillId="2" borderId="10" xfId="8" applyFont="1" applyFill="1" applyBorder="1" applyAlignment="1">
      <alignment horizontal="center" vertical="center" wrapText="1"/>
    </xf>
    <xf numFmtId="3" fontId="4" fillId="0" borderId="8" xfId="8" applyNumberFormat="1" applyFont="1" applyBorder="1" applyAlignment="1" applyProtection="1">
      <alignment vertical="top"/>
      <protection locked="0"/>
    </xf>
    <xf numFmtId="3" fontId="4" fillId="0" borderId="10" xfId="8" applyNumberFormat="1" applyFont="1" applyBorder="1" applyAlignment="1" applyProtection="1">
      <alignment vertical="top"/>
      <protection locked="0"/>
    </xf>
    <xf numFmtId="3" fontId="4" fillId="0" borderId="9" xfId="8" applyNumberFormat="1" applyFont="1" applyBorder="1" applyAlignment="1" applyProtection="1">
      <alignment vertical="top"/>
      <protection locked="0"/>
    </xf>
    <xf numFmtId="3" fontId="8" fillId="0" borderId="3" xfId="8" applyNumberFormat="1" applyFont="1" applyBorder="1" applyAlignment="1" applyProtection="1">
      <alignment vertical="top"/>
      <protection locked="0"/>
    </xf>
    <xf numFmtId="3" fontId="8" fillId="0" borderId="5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9" fillId="0" borderId="8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3" fontId="9" fillId="0" borderId="10" xfId="8" applyNumberFormat="1" applyFont="1" applyBorder="1" applyAlignment="1" applyProtection="1">
      <alignment vertical="top"/>
      <protection locked="0"/>
    </xf>
    <xf numFmtId="4" fontId="9" fillId="0" borderId="11" xfId="8" applyNumberFormat="1" applyFont="1" applyBorder="1" applyAlignment="1" applyProtection="1">
      <alignment vertical="top"/>
      <protection locked="0"/>
    </xf>
    <xf numFmtId="4" fontId="9" fillId="0" borderId="12" xfId="8" applyNumberFormat="1" applyFont="1" applyBorder="1" applyAlignment="1" applyProtection="1">
      <alignment vertical="top"/>
      <protection locked="0"/>
    </xf>
    <xf numFmtId="4" fontId="8" fillId="0" borderId="0" xfId="8" applyNumberFormat="1" applyFont="1" applyAlignment="1" applyProtection="1">
      <alignment vertical="top"/>
      <protection locked="0"/>
    </xf>
    <xf numFmtId="0" fontId="8" fillId="0" borderId="0" xfId="8" applyFont="1" applyAlignment="1" applyProtection="1">
      <alignment vertical="top"/>
      <protection locked="0"/>
    </xf>
    <xf numFmtId="0" fontId="9" fillId="0" borderId="0" xfId="9" applyFont="1" applyAlignment="1" applyProtection="1">
      <alignment horizontal="center" vertical="top"/>
      <protection locked="0"/>
    </xf>
    <xf numFmtId="0" fontId="4" fillId="0" borderId="2" xfId="8" applyFont="1" applyBorder="1" applyAlignment="1" applyProtection="1">
      <alignment horizontal="left" vertical="top" wrapText="1" indent="1"/>
      <protection locked="0"/>
    </xf>
    <xf numFmtId="0" fontId="8" fillId="0" borderId="2" xfId="8" applyFont="1" applyBorder="1" applyAlignment="1" applyProtection="1">
      <alignment horizontal="left" vertical="top" wrapText="1" indent="1"/>
      <protection locked="0"/>
    </xf>
    <xf numFmtId="0" fontId="0" fillId="0" borderId="2" xfId="8" applyFont="1" applyBorder="1" applyAlignment="1" applyProtection="1">
      <alignment horizontal="left" vertical="top" wrapText="1" indent="1"/>
      <protection locked="0"/>
    </xf>
    <xf numFmtId="0" fontId="4" fillId="0" borderId="2" xfId="8" applyFont="1" applyBorder="1" applyAlignment="1" applyProtection="1">
      <alignment vertical="top"/>
      <protection locked="0"/>
    </xf>
    <xf numFmtId="0" fontId="9" fillId="0" borderId="4" xfId="8" applyFont="1" applyBorder="1" applyAlignment="1" applyProtection="1">
      <alignment horizontal="left" vertical="top" indent="3"/>
      <protection locked="0"/>
    </xf>
    <xf numFmtId="0" fontId="8" fillId="0" borderId="13" xfId="8" applyFont="1" applyBorder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/>
    </xf>
    <xf numFmtId="0" fontId="9" fillId="0" borderId="4" xfId="8" applyFont="1" applyBorder="1" applyAlignment="1">
      <alignment horizontal="center" vertical="top" wrapText="1"/>
    </xf>
    <xf numFmtId="0" fontId="9" fillId="0" borderId="0" xfId="9" applyFont="1" applyAlignment="1" applyProtection="1">
      <alignment horizontal="center" vertical="top"/>
      <protection locked="0"/>
    </xf>
    <xf numFmtId="0" fontId="9" fillId="2" borderId="4" xfId="8" applyFont="1" applyFill="1" applyBorder="1" applyAlignment="1" applyProtection="1">
      <alignment horizontal="center" vertical="center" wrapText="1"/>
      <protection locked="0"/>
    </xf>
    <xf numFmtId="0" fontId="9" fillId="2" borderId="5" xfId="8" applyFont="1" applyFill="1" applyBorder="1" applyAlignment="1" applyProtection="1">
      <alignment horizontal="center" vertical="center" wrapText="1"/>
      <protection locked="0"/>
    </xf>
    <xf numFmtId="0" fontId="9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</cellXfs>
  <cellStyles count="8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10" xfId="28" xr:uid="{F7EA1E9F-E98C-4873-9242-8B33C520B116}"/>
    <cellStyle name="Millares 2 11" xfId="18" xr:uid="{7D8C2031-CBC0-4B95-B696-E943159AC18B}"/>
    <cellStyle name="Millares 2 2" xfId="4" xr:uid="{00000000-0005-0000-0000-000003000000}"/>
    <cellStyle name="Millares 2 2 2" xfId="79" xr:uid="{15D8F327-B88D-4814-B346-C5B76DEF92BC}"/>
    <cellStyle name="Millares 2 2 3" xfId="69" xr:uid="{69C7DA2C-6A8D-4AE1-BA62-F019D6929F1D}"/>
    <cellStyle name="Millares 2 2 4" xfId="59" xr:uid="{12C142CD-E423-4B33-B70F-65B92301122A}"/>
    <cellStyle name="Millares 2 2 5" xfId="49" xr:uid="{F41CA95D-E9A6-4B98-BC46-1318B2C9EAB3}"/>
    <cellStyle name="Millares 2 2 6" xfId="39" xr:uid="{2F0CDC1F-B041-4B38-B2C8-27315DE0C377}"/>
    <cellStyle name="Millares 2 2 7" xfId="29" xr:uid="{2F06157F-ACF6-485C-9282-3622780BC35C}"/>
    <cellStyle name="Millares 2 2 8" xfId="19" xr:uid="{9F5D2439-03EE-4349-9D1F-15C463FDA146}"/>
    <cellStyle name="Millares 2 3" xfId="5" xr:uid="{00000000-0005-0000-0000-000004000000}"/>
    <cellStyle name="Millares 2 3 2" xfId="80" xr:uid="{13249CDF-BBA0-489F-8933-102EC505C619}"/>
    <cellStyle name="Millares 2 3 3" xfId="70" xr:uid="{85A94D83-199E-43D6-B097-8B4CB3D95C6E}"/>
    <cellStyle name="Millares 2 3 4" xfId="60" xr:uid="{297ED995-AC10-4C16-BA89-9E009C2E99B7}"/>
    <cellStyle name="Millares 2 3 5" xfId="50" xr:uid="{FBC7387F-22C5-4433-99C8-1B09095EAC85}"/>
    <cellStyle name="Millares 2 3 6" xfId="40" xr:uid="{9DD569A8-BF25-4AAF-98E3-1E7820048A85}"/>
    <cellStyle name="Millares 2 3 7" xfId="30" xr:uid="{A089FD76-7B22-4BE4-8E8D-1EB062A208A4}"/>
    <cellStyle name="Millares 2 3 8" xfId="20" xr:uid="{C68FC093-76D2-4C7C-B420-82C949AD712D}"/>
    <cellStyle name="Millares 2 4" xfId="27" xr:uid="{383F4195-B296-480B-A28C-E5DBEE224F2A}"/>
    <cellStyle name="Millares 2 4 2" xfId="87" xr:uid="{2D242218-1AAC-4774-BB77-F7E84EDDC90F}"/>
    <cellStyle name="Millares 2 4 3" xfId="77" xr:uid="{AEB8556A-649B-49CF-9623-3E3810299922}"/>
    <cellStyle name="Millares 2 4 4" xfId="67" xr:uid="{FA2C8CB1-F4FB-4A30-B640-F2CC44B0B0F2}"/>
    <cellStyle name="Millares 2 4 5" xfId="57" xr:uid="{B449F100-E5EA-4A65-A4A5-E4FB7CB73D4A}"/>
    <cellStyle name="Millares 2 4 6" xfId="47" xr:uid="{064B585B-188D-4422-A5E5-8CCD334F608C}"/>
    <cellStyle name="Millares 2 4 7" xfId="37" xr:uid="{F6ABB008-772D-4DBE-845A-B612EE342ACC}"/>
    <cellStyle name="Millares 2 5" xfId="78" xr:uid="{EE89F01B-4E2B-4490-9C1F-08893700D390}"/>
    <cellStyle name="Millares 2 6" xfId="68" xr:uid="{16FE17F1-ACF1-43D4-A38B-716F36D0EB07}"/>
    <cellStyle name="Millares 2 7" xfId="58" xr:uid="{683A9954-6AC0-4F23-A6B9-C1BE28742CEC}"/>
    <cellStyle name="Millares 2 8" xfId="48" xr:uid="{7F68734F-3CDA-4096-8E69-5100DD7E0790}"/>
    <cellStyle name="Millares 2 9" xfId="38" xr:uid="{C329C358-A081-47EB-874A-652A58A2101A}"/>
    <cellStyle name="Millares 3" xfId="6" xr:uid="{00000000-0005-0000-0000-000005000000}"/>
    <cellStyle name="Millares 3 2" xfId="81" xr:uid="{8ECE3B3F-406E-43BF-A5B4-55E6EDA58C7A}"/>
    <cellStyle name="Millares 3 3" xfId="71" xr:uid="{F1146F60-43DA-4A77-AF21-B471EACDA072}"/>
    <cellStyle name="Millares 3 4" xfId="61" xr:uid="{7F7F8565-235F-4209-901C-E3F2C85D2E56}"/>
    <cellStyle name="Millares 3 5" xfId="51" xr:uid="{DECDBE21-ADB3-405B-ABF2-8CADF6C489A7}"/>
    <cellStyle name="Millares 3 6" xfId="41" xr:uid="{37BBF777-A63C-4E9D-AD50-7D04A3079FA2}"/>
    <cellStyle name="Millares 3 7" xfId="31" xr:uid="{1F3F9796-54F4-41E6-AE2C-38DAD6B5D003}"/>
    <cellStyle name="Millares 3 8" xfId="21" xr:uid="{5410AA78-42F7-4204-B7C0-82B58D52FA87}"/>
    <cellStyle name="Moneda 2" xfId="7" xr:uid="{00000000-0005-0000-0000-000006000000}"/>
    <cellStyle name="Moneda 2 2" xfId="82" xr:uid="{19E66652-AC96-4738-B92A-11A9085C0AC3}"/>
    <cellStyle name="Moneda 2 3" xfId="72" xr:uid="{A0649D47-60D1-4775-99FF-009751DA4B32}"/>
    <cellStyle name="Moneda 2 4" xfId="62" xr:uid="{E80A4018-8D55-4F5E-A06F-52355D88D457}"/>
    <cellStyle name="Moneda 2 5" xfId="52" xr:uid="{005CDA60-E938-4F87-BEEC-B9B46F5B71CF}"/>
    <cellStyle name="Moneda 2 6" xfId="42" xr:uid="{C0EADBCD-6A70-4895-83B4-4AAB83FE2F1B}"/>
    <cellStyle name="Moneda 2 7" xfId="32" xr:uid="{BDCF1FCF-DA80-4DA7-AD13-1BEE1D6D7788}"/>
    <cellStyle name="Moneda 2 8" xfId="22" xr:uid="{EEE3A388-41B1-4A74-8B99-757909FC82D1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83" xr:uid="{B67E0EAD-C36B-4BCA-995C-00471EA72A72}"/>
    <cellStyle name="Normal 2 4" xfId="73" xr:uid="{2EFF74EC-4787-4DCE-A36B-576463D4EB05}"/>
    <cellStyle name="Normal 2 5" xfId="63" xr:uid="{E9429BF0-ED14-4D7F-B89D-6084A0B00543}"/>
    <cellStyle name="Normal 2 6" xfId="53" xr:uid="{B73B06BB-A347-4BC5-B2C8-56B25E45E7D5}"/>
    <cellStyle name="Normal 2 7" xfId="43" xr:uid="{FEECB76F-F968-4FD9-997D-CA6730357108}"/>
    <cellStyle name="Normal 2 8" xfId="33" xr:uid="{FDE1AA46-DF18-479D-9498-52B0A351419B}"/>
    <cellStyle name="Normal 2 9" xfId="23" xr:uid="{A1543F32-A766-462A-AAB7-BF1EFE041A8F}"/>
    <cellStyle name="Normal 3" xfId="10" xr:uid="{00000000-0005-0000-0000-00000A000000}"/>
    <cellStyle name="Normal 3 2" xfId="84" xr:uid="{EFEFAEBC-AFCC-4978-9761-6FF89FC6DC00}"/>
    <cellStyle name="Normal 3 3" xfId="74" xr:uid="{B41AC0F5-7D54-4899-B77E-99076D2ED36B}"/>
    <cellStyle name="Normal 3 4" xfId="64" xr:uid="{B70B90A2-7674-45AE-AD09-E7FB3D98B0DD}"/>
    <cellStyle name="Normal 3 5" xfId="54" xr:uid="{1E44E455-B54D-4C57-B79F-68C57FE46E42}"/>
    <cellStyle name="Normal 3 6" xfId="44" xr:uid="{99B0A51D-7683-4F3D-BDFC-B9B2292F94AD}"/>
    <cellStyle name="Normal 3 7" xfId="34" xr:uid="{B461B46C-834D-4EC5-AEFE-37B3BBC41D39}"/>
    <cellStyle name="Normal 3 8" xfId="24" xr:uid="{A7973BF8-279B-444C-8485-1E52B6B97576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86" xr:uid="{B8BF7E0A-56F1-4E41-B7F3-311007022BFB}"/>
    <cellStyle name="Normal 6 2 3" xfId="76" xr:uid="{9EB336CE-1968-47CE-976E-753BC5FBAA8F}"/>
    <cellStyle name="Normal 6 2 4" xfId="66" xr:uid="{106196E2-1056-4300-B058-481CB8C0F533}"/>
    <cellStyle name="Normal 6 2 5" xfId="56" xr:uid="{2D4DC1DD-CD10-4B5A-BB9B-C33E430AE69E}"/>
    <cellStyle name="Normal 6 2 6" xfId="46" xr:uid="{F8399051-3D10-4B30-B5C1-247DE6E02D36}"/>
    <cellStyle name="Normal 6 2 7" xfId="36" xr:uid="{5F0B4E1D-1027-4EF5-877C-CBCEBF51C69A}"/>
    <cellStyle name="Normal 6 2 8" xfId="26" xr:uid="{DDD9F802-74A3-430C-957D-B99C9907F60D}"/>
    <cellStyle name="Normal 6 3" xfId="85" xr:uid="{E1D41558-2755-4846-8C8E-4C8C3E78F983}"/>
    <cellStyle name="Normal 6 4" xfId="75" xr:uid="{EE154234-756B-4FCD-913C-F71DD2A7D8EA}"/>
    <cellStyle name="Normal 6 5" xfId="65" xr:uid="{46E6249A-C696-4FC6-8234-D93FE9063631}"/>
    <cellStyle name="Normal 6 6" xfId="55" xr:uid="{79878A15-A7F6-47C1-AAC9-54BBE1ACB077}"/>
    <cellStyle name="Normal 6 7" xfId="45" xr:uid="{203ACF62-C67F-4F7E-904C-92410BA9F692}"/>
    <cellStyle name="Normal 6 8" xfId="35" xr:uid="{C07E8C6C-6CCB-49CB-A248-06F9602E0E6D}"/>
    <cellStyle name="Normal 6 9" xfId="25" xr:uid="{4AA43215-65D1-4917-9E39-E62D976A5B42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464820</xdr:colOff>
      <xdr:row>0</xdr:row>
      <xdr:rowOff>38100</xdr:rowOff>
    </xdr:from>
    <xdr:to>
      <xdr:col>0</xdr:col>
      <xdr:colOff>988769</xdr:colOff>
      <xdr:row>0</xdr:row>
      <xdr:rowOff>556260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04326E-ED32-4528-9610-5FF589ED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" y="38100"/>
          <a:ext cx="523949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tabSelected="1" zoomScaleNormal="100" workbookViewId="0">
      <selection activeCell="B22" sqref="B22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44" t="s">
        <v>40</v>
      </c>
      <c r="B1" s="45"/>
      <c r="C1" s="45"/>
      <c r="D1" s="45"/>
      <c r="E1" s="45"/>
      <c r="F1" s="45"/>
      <c r="G1" s="46"/>
    </row>
    <row r="2" spans="1:8" s="3" customFormat="1" x14ac:dyDescent="0.2">
      <c r="A2" s="16"/>
      <c r="B2" s="45" t="s">
        <v>36</v>
      </c>
      <c r="C2" s="45"/>
      <c r="D2" s="45"/>
      <c r="E2" s="45"/>
      <c r="F2" s="45"/>
      <c r="G2" s="48" t="s">
        <v>12</v>
      </c>
    </row>
    <row r="3" spans="1:8" s="1" customFormat="1" ht="24.95" customHeight="1" x14ac:dyDescent="0.2">
      <c r="A3" s="17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9"/>
    </row>
    <row r="4" spans="1:8" x14ac:dyDescent="0.2">
      <c r="A4" s="34" t="s">
        <v>0</v>
      </c>
      <c r="B4" s="20">
        <v>0</v>
      </c>
      <c r="C4" s="20">
        <v>0</v>
      </c>
      <c r="D4" s="20">
        <f>B4+C4</f>
        <v>0</v>
      </c>
      <c r="E4" s="20">
        <v>0</v>
      </c>
      <c r="F4" s="20">
        <v>0</v>
      </c>
      <c r="G4" s="20">
        <f>F4-B4</f>
        <v>0</v>
      </c>
      <c r="H4" s="13" t="s">
        <v>20</v>
      </c>
    </row>
    <row r="5" spans="1:8" x14ac:dyDescent="0.2">
      <c r="A5" s="35" t="s">
        <v>1</v>
      </c>
      <c r="B5" s="21">
        <v>0</v>
      </c>
      <c r="C5" s="21">
        <v>0</v>
      </c>
      <c r="D5" s="21">
        <f t="shared" ref="D5:D8" si="0">B5+C5</f>
        <v>0</v>
      </c>
      <c r="E5" s="21">
        <v>0</v>
      </c>
      <c r="F5" s="21">
        <v>0</v>
      </c>
      <c r="G5" s="21">
        <f t="shared" ref="G5:G8" si="1">F5-B5</f>
        <v>0</v>
      </c>
      <c r="H5" s="13" t="s">
        <v>30</v>
      </c>
    </row>
    <row r="6" spans="1:8" x14ac:dyDescent="0.2">
      <c r="A6" s="34" t="s">
        <v>2</v>
      </c>
      <c r="B6" s="21">
        <v>0</v>
      </c>
      <c r="C6" s="21">
        <v>0</v>
      </c>
      <c r="D6" s="21">
        <f t="shared" si="0"/>
        <v>0</v>
      </c>
      <c r="E6" s="21">
        <v>0</v>
      </c>
      <c r="F6" s="21">
        <v>0</v>
      </c>
      <c r="G6" s="21">
        <f t="shared" si="1"/>
        <v>0</v>
      </c>
      <c r="H6" s="13" t="s">
        <v>21</v>
      </c>
    </row>
    <row r="7" spans="1:8" x14ac:dyDescent="0.2">
      <c r="A7" s="34" t="s">
        <v>3</v>
      </c>
      <c r="B7" s="21">
        <v>0</v>
      </c>
      <c r="C7" s="21">
        <v>0</v>
      </c>
      <c r="D7" s="21">
        <f t="shared" si="0"/>
        <v>0</v>
      </c>
      <c r="E7" s="21">
        <v>0</v>
      </c>
      <c r="F7" s="21">
        <v>0</v>
      </c>
      <c r="G7" s="21">
        <f t="shared" si="1"/>
        <v>0</v>
      </c>
      <c r="H7" s="13" t="s">
        <v>22</v>
      </c>
    </row>
    <row r="8" spans="1:8" x14ac:dyDescent="0.2">
      <c r="A8" s="34" t="s">
        <v>4</v>
      </c>
      <c r="B8" s="21">
        <v>0</v>
      </c>
      <c r="C8" s="21">
        <v>0</v>
      </c>
      <c r="D8" s="21">
        <f t="shared" si="0"/>
        <v>0</v>
      </c>
      <c r="E8" s="21">
        <v>0</v>
      </c>
      <c r="F8" s="21">
        <v>0</v>
      </c>
      <c r="G8" s="21">
        <f t="shared" si="1"/>
        <v>0</v>
      </c>
      <c r="H8" s="13" t="s">
        <v>23</v>
      </c>
    </row>
    <row r="9" spans="1:8" x14ac:dyDescent="0.2">
      <c r="A9" s="35" t="s">
        <v>5</v>
      </c>
      <c r="B9" s="21">
        <v>0</v>
      </c>
      <c r="C9" s="21">
        <v>0</v>
      </c>
      <c r="D9" s="21">
        <f t="shared" ref="D9:D12" si="2">B9+C9</f>
        <v>0</v>
      </c>
      <c r="E9" s="21">
        <v>0</v>
      </c>
      <c r="F9" s="21">
        <v>0</v>
      </c>
      <c r="G9" s="21">
        <f t="shared" ref="G9:G12" si="3">F9-B9</f>
        <v>0</v>
      </c>
      <c r="H9" s="13" t="s">
        <v>24</v>
      </c>
    </row>
    <row r="10" spans="1:8" x14ac:dyDescent="0.2">
      <c r="A10" s="34" t="s">
        <v>13</v>
      </c>
      <c r="B10" s="21">
        <v>311810355.72000003</v>
      </c>
      <c r="C10" s="21">
        <v>0</v>
      </c>
      <c r="D10" s="21">
        <f t="shared" si="2"/>
        <v>311810355.72000003</v>
      </c>
      <c r="E10" s="21">
        <v>251442618.03999999</v>
      </c>
      <c r="F10" s="21">
        <v>248051554.56</v>
      </c>
      <c r="G10" s="21">
        <f t="shared" si="3"/>
        <v>-63758801.160000026</v>
      </c>
      <c r="H10" s="13" t="s">
        <v>25</v>
      </c>
    </row>
    <row r="11" spans="1:8" ht="22.5" x14ac:dyDescent="0.2">
      <c r="A11" s="36" t="s">
        <v>35</v>
      </c>
      <c r="B11" s="21">
        <v>0</v>
      </c>
      <c r="C11" s="21">
        <v>0</v>
      </c>
      <c r="D11" s="21">
        <f t="shared" si="2"/>
        <v>0</v>
      </c>
      <c r="E11" s="21">
        <v>0</v>
      </c>
      <c r="F11" s="21">
        <v>0</v>
      </c>
      <c r="G11" s="21">
        <f t="shared" si="3"/>
        <v>0</v>
      </c>
      <c r="H11" s="13" t="s">
        <v>26</v>
      </c>
    </row>
    <row r="12" spans="1:8" ht="22.5" x14ac:dyDescent="0.2">
      <c r="A12" s="34" t="s">
        <v>14</v>
      </c>
      <c r="B12" s="21">
        <v>0</v>
      </c>
      <c r="C12" s="21">
        <v>22495861.890000001</v>
      </c>
      <c r="D12" s="21">
        <f t="shared" si="2"/>
        <v>22495861.890000001</v>
      </c>
      <c r="E12" s="21">
        <v>6484331.5099999998</v>
      </c>
      <c r="F12" s="21">
        <v>6484331.5099999998</v>
      </c>
      <c r="G12" s="21">
        <f t="shared" si="3"/>
        <v>6484331.5099999998</v>
      </c>
      <c r="H12" s="13" t="s">
        <v>27</v>
      </c>
    </row>
    <row r="13" spans="1:8" x14ac:dyDescent="0.2">
      <c r="A13" s="34" t="s">
        <v>6</v>
      </c>
      <c r="B13" s="21">
        <v>0</v>
      </c>
      <c r="C13" s="21">
        <v>0</v>
      </c>
      <c r="D13" s="21">
        <f t="shared" ref="D13" si="4">B13+C13</f>
        <v>0</v>
      </c>
      <c r="E13" s="21">
        <v>0</v>
      </c>
      <c r="F13" s="21">
        <v>0</v>
      </c>
      <c r="G13" s="21">
        <f t="shared" ref="G13" si="5">F13-B13</f>
        <v>0</v>
      </c>
      <c r="H13" s="13" t="s">
        <v>28</v>
      </c>
    </row>
    <row r="14" spans="1:8" x14ac:dyDescent="0.2">
      <c r="A14" s="37"/>
      <c r="B14" s="22"/>
      <c r="C14" s="22"/>
      <c r="D14" s="22"/>
      <c r="E14" s="22"/>
      <c r="F14" s="22"/>
      <c r="G14" s="22"/>
      <c r="H14" s="13" t="s">
        <v>29</v>
      </c>
    </row>
    <row r="15" spans="1:8" x14ac:dyDescent="0.2">
      <c r="A15" s="38" t="s">
        <v>7</v>
      </c>
      <c r="B15" s="23">
        <f>SUM(B4:B13)</f>
        <v>311810355.72000003</v>
      </c>
      <c r="C15" s="23">
        <f t="shared" ref="C15:G15" si="6">SUM(C4:C13)</f>
        <v>22495861.890000001</v>
      </c>
      <c r="D15" s="23">
        <f t="shared" si="6"/>
        <v>334306217.61000001</v>
      </c>
      <c r="E15" s="23">
        <f t="shared" si="6"/>
        <v>257926949.54999998</v>
      </c>
      <c r="F15" s="24">
        <f t="shared" si="6"/>
        <v>254535886.06999999</v>
      </c>
      <c r="G15" s="25">
        <f t="shared" si="6"/>
        <v>-57274469.650000028</v>
      </c>
      <c r="H15" s="13" t="s">
        <v>29</v>
      </c>
    </row>
    <row r="16" spans="1:8" x14ac:dyDescent="0.2">
      <c r="A16" s="39" t="s">
        <v>41</v>
      </c>
      <c r="B16" s="8"/>
      <c r="C16" s="8"/>
      <c r="D16" s="10"/>
      <c r="E16" s="9" t="s">
        <v>37</v>
      </c>
      <c r="F16" s="11"/>
      <c r="G16" s="7">
        <v>0</v>
      </c>
      <c r="H16" s="13" t="s">
        <v>29</v>
      </c>
    </row>
    <row r="17" spans="1:8" ht="10.15" customHeight="1" x14ac:dyDescent="0.2">
      <c r="A17" s="18"/>
      <c r="B17" s="45" t="s">
        <v>36</v>
      </c>
      <c r="C17" s="45"/>
      <c r="D17" s="45"/>
      <c r="E17" s="45"/>
      <c r="F17" s="45"/>
      <c r="G17" s="48" t="s">
        <v>12</v>
      </c>
      <c r="H17" s="13" t="s">
        <v>29</v>
      </c>
    </row>
    <row r="18" spans="1:8" ht="22.5" x14ac:dyDescent="0.2">
      <c r="A18" s="19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9"/>
      <c r="H18" s="13" t="s">
        <v>29</v>
      </c>
    </row>
    <row r="19" spans="1:8" x14ac:dyDescent="0.2">
      <c r="A19" s="14" t="s">
        <v>15</v>
      </c>
      <c r="B19" s="26">
        <f t="shared" ref="B19:G19" si="7">SUM(B20+B21+B22+B23+B24+B25+B26+B27)</f>
        <v>0</v>
      </c>
      <c r="C19" s="26">
        <f t="shared" si="7"/>
        <v>0</v>
      </c>
      <c r="D19" s="26">
        <f t="shared" si="7"/>
        <v>0</v>
      </c>
      <c r="E19" s="26">
        <f t="shared" si="7"/>
        <v>0</v>
      </c>
      <c r="F19" s="26">
        <f t="shared" si="7"/>
        <v>0</v>
      </c>
      <c r="G19" s="26">
        <f t="shared" si="7"/>
        <v>0</v>
      </c>
      <c r="H19" s="13" t="s">
        <v>29</v>
      </c>
    </row>
    <row r="20" spans="1:8" x14ac:dyDescent="0.2">
      <c r="A20" s="40" t="s">
        <v>0</v>
      </c>
      <c r="B20" s="27">
        <v>0</v>
      </c>
      <c r="C20" s="27">
        <v>0</v>
      </c>
      <c r="D20" s="27">
        <f t="shared" ref="D20:D23" si="8">B20+C20</f>
        <v>0</v>
      </c>
      <c r="E20" s="27">
        <v>0</v>
      </c>
      <c r="F20" s="27">
        <v>0</v>
      </c>
      <c r="G20" s="27">
        <f t="shared" ref="G20:G23" si="9">F20-B20</f>
        <v>0</v>
      </c>
      <c r="H20" s="13" t="s">
        <v>20</v>
      </c>
    </row>
    <row r="21" spans="1:8" x14ac:dyDescent="0.2">
      <c r="A21" s="40" t="s">
        <v>1</v>
      </c>
      <c r="B21" s="27">
        <v>0</v>
      </c>
      <c r="C21" s="27">
        <v>0</v>
      </c>
      <c r="D21" s="27">
        <f t="shared" si="8"/>
        <v>0</v>
      </c>
      <c r="E21" s="27">
        <v>0</v>
      </c>
      <c r="F21" s="27">
        <v>0</v>
      </c>
      <c r="G21" s="27">
        <f t="shared" si="9"/>
        <v>0</v>
      </c>
      <c r="H21" s="13" t="s">
        <v>30</v>
      </c>
    </row>
    <row r="22" spans="1:8" x14ac:dyDescent="0.2">
      <c r="A22" s="40" t="s">
        <v>2</v>
      </c>
      <c r="B22" s="27">
        <v>0</v>
      </c>
      <c r="C22" s="27">
        <v>0</v>
      </c>
      <c r="D22" s="27">
        <f t="shared" si="8"/>
        <v>0</v>
      </c>
      <c r="E22" s="27">
        <v>0</v>
      </c>
      <c r="F22" s="27">
        <v>0</v>
      </c>
      <c r="G22" s="27">
        <f t="shared" si="9"/>
        <v>0</v>
      </c>
      <c r="H22" s="13" t="s">
        <v>21</v>
      </c>
    </row>
    <row r="23" spans="1:8" x14ac:dyDescent="0.2">
      <c r="A23" s="40" t="s">
        <v>3</v>
      </c>
      <c r="B23" s="27">
        <v>0</v>
      </c>
      <c r="C23" s="27">
        <v>0</v>
      </c>
      <c r="D23" s="27">
        <f t="shared" si="8"/>
        <v>0</v>
      </c>
      <c r="E23" s="27">
        <v>0</v>
      </c>
      <c r="F23" s="27">
        <v>0</v>
      </c>
      <c r="G23" s="27">
        <f t="shared" si="9"/>
        <v>0</v>
      </c>
      <c r="H23" s="13" t="s">
        <v>22</v>
      </c>
    </row>
    <row r="24" spans="1:8" x14ac:dyDescent="0.2">
      <c r="A24" s="40" t="s">
        <v>16</v>
      </c>
      <c r="B24" s="27">
        <v>0</v>
      </c>
      <c r="C24" s="27">
        <v>0</v>
      </c>
      <c r="D24" s="27">
        <f t="shared" ref="D24" si="10">B24+C24</f>
        <v>0</v>
      </c>
      <c r="E24" s="27">
        <v>0</v>
      </c>
      <c r="F24" s="27">
        <v>0</v>
      </c>
      <c r="G24" s="27">
        <f t="shared" ref="G24" si="11">F24-B24</f>
        <v>0</v>
      </c>
      <c r="H24" s="13" t="s">
        <v>23</v>
      </c>
    </row>
    <row r="25" spans="1:8" x14ac:dyDescent="0.2">
      <c r="A25" s="40" t="s">
        <v>17</v>
      </c>
      <c r="B25" s="27">
        <v>0</v>
      </c>
      <c r="C25" s="27">
        <v>0</v>
      </c>
      <c r="D25" s="27">
        <f t="shared" ref="D25:D27" si="12">B25+C25</f>
        <v>0</v>
      </c>
      <c r="E25" s="27">
        <v>0</v>
      </c>
      <c r="F25" s="27">
        <v>0</v>
      </c>
      <c r="G25" s="27">
        <f t="shared" ref="G25:G27" si="13">F25-B25</f>
        <v>0</v>
      </c>
      <c r="H25" s="13" t="s">
        <v>24</v>
      </c>
    </row>
    <row r="26" spans="1:8" ht="22.5" x14ac:dyDescent="0.2">
      <c r="A26" s="40" t="s">
        <v>35</v>
      </c>
      <c r="B26" s="27">
        <v>0</v>
      </c>
      <c r="C26" s="27">
        <v>0</v>
      </c>
      <c r="D26" s="27">
        <f t="shared" si="12"/>
        <v>0</v>
      </c>
      <c r="E26" s="27">
        <v>0</v>
      </c>
      <c r="F26" s="27">
        <v>0</v>
      </c>
      <c r="G26" s="27">
        <f t="shared" si="13"/>
        <v>0</v>
      </c>
      <c r="H26" s="13" t="s">
        <v>26</v>
      </c>
    </row>
    <row r="27" spans="1:8" ht="22.5" x14ac:dyDescent="0.2">
      <c r="A27" s="40" t="s">
        <v>14</v>
      </c>
      <c r="B27" s="27">
        <v>0</v>
      </c>
      <c r="C27" s="27">
        <v>0</v>
      </c>
      <c r="D27" s="27">
        <f t="shared" si="12"/>
        <v>0</v>
      </c>
      <c r="E27" s="27">
        <v>0</v>
      </c>
      <c r="F27" s="27">
        <v>0</v>
      </c>
      <c r="G27" s="27">
        <f t="shared" si="13"/>
        <v>0</v>
      </c>
      <c r="H27" s="13" t="s">
        <v>27</v>
      </c>
    </row>
    <row r="28" spans="1:8" x14ac:dyDescent="0.2">
      <c r="A28" s="41"/>
      <c r="B28" s="27"/>
      <c r="C28" s="27"/>
      <c r="D28" s="27"/>
      <c r="E28" s="27"/>
      <c r="F28" s="27"/>
      <c r="G28" s="27"/>
      <c r="H28" s="13" t="s">
        <v>29</v>
      </c>
    </row>
    <row r="29" spans="1:8" ht="41.25" customHeight="1" x14ac:dyDescent="0.2">
      <c r="A29" s="15" t="s">
        <v>39</v>
      </c>
      <c r="B29" s="28">
        <f t="shared" ref="B29:G29" si="14">SUM(B30:B33)</f>
        <v>311810355.72000003</v>
      </c>
      <c r="C29" s="28">
        <f t="shared" si="14"/>
        <v>22495861.890000001</v>
      </c>
      <c r="D29" s="28">
        <f t="shared" si="14"/>
        <v>334306217.61000001</v>
      </c>
      <c r="E29" s="28">
        <f t="shared" si="14"/>
        <v>257926949.54999998</v>
      </c>
      <c r="F29" s="28">
        <f t="shared" si="14"/>
        <v>254535886.06999999</v>
      </c>
      <c r="G29" s="28">
        <f t="shared" si="14"/>
        <v>-57274469.650000028</v>
      </c>
      <c r="H29" s="13" t="s">
        <v>29</v>
      </c>
    </row>
    <row r="30" spans="1:8" x14ac:dyDescent="0.2">
      <c r="A30" s="40" t="s">
        <v>1</v>
      </c>
      <c r="B30" s="27">
        <v>0</v>
      </c>
      <c r="C30" s="27">
        <v>0</v>
      </c>
      <c r="D30" s="27">
        <f>B30+C30</f>
        <v>0</v>
      </c>
      <c r="E30" s="27">
        <v>0</v>
      </c>
      <c r="F30" s="27">
        <v>0</v>
      </c>
      <c r="G30" s="27">
        <f>F30-B30</f>
        <v>0</v>
      </c>
      <c r="H30" s="13" t="s">
        <v>30</v>
      </c>
    </row>
    <row r="31" spans="1:8" x14ac:dyDescent="0.2">
      <c r="A31" s="40" t="s">
        <v>4</v>
      </c>
      <c r="B31" s="27">
        <v>0</v>
      </c>
      <c r="C31" s="27">
        <v>0</v>
      </c>
      <c r="D31" s="27">
        <f>B31+C31</f>
        <v>0</v>
      </c>
      <c r="E31" s="27">
        <v>0</v>
      </c>
      <c r="F31" s="27">
        <v>0</v>
      </c>
      <c r="G31" s="27">
        <f t="shared" ref="G31:G32" si="15">F31-B31</f>
        <v>0</v>
      </c>
      <c r="H31" s="13" t="s">
        <v>23</v>
      </c>
    </row>
    <row r="32" spans="1:8" ht="22.5" x14ac:dyDescent="0.2">
      <c r="A32" s="40" t="s">
        <v>18</v>
      </c>
      <c r="B32" s="27">
        <v>311810355.72000003</v>
      </c>
      <c r="C32" s="27">
        <v>0</v>
      </c>
      <c r="D32" s="27">
        <f>B32+C32</f>
        <v>311810355.72000003</v>
      </c>
      <c r="E32" s="27">
        <v>251442618.03999999</v>
      </c>
      <c r="F32" s="27">
        <v>248051554.56</v>
      </c>
      <c r="G32" s="27">
        <f t="shared" si="15"/>
        <v>-63758801.160000026</v>
      </c>
      <c r="H32" s="13" t="s">
        <v>25</v>
      </c>
    </row>
    <row r="33" spans="1:8" ht="22.5" x14ac:dyDescent="0.2">
      <c r="A33" s="40" t="s">
        <v>14</v>
      </c>
      <c r="B33" s="27">
        <v>0</v>
      </c>
      <c r="C33" s="27">
        <v>22495861.890000001</v>
      </c>
      <c r="D33" s="27">
        <f>B33+C33</f>
        <v>22495861.890000001</v>
      </c>
      <c r="E33" s="27">
        <v>6484331.5099999998</v>
      </c>
      <c r="F33" s="27">
        <v>6484331.5099999998</v>
      </c>
      <c r="G33" s="27">
        <f t="shared" ref="G33" si="16">F33-B33</f>
        <v>6484331.5099999998</v>
      </c>
      <c r="H33" s="13" t="s">
        <v>27</v>
      </c>
    </row>
    <row r="34" spans="1:8" x14ac:dyDescent="0.2">
      <c r="A34" s="41"/>
      <c r="B34" s="27"/>
      <c r="C34" s="27"/>
      <c r="D34" s="27"/>
      <c r="E34" s="27"/>
      <c r="F34" s="27"/>
      <c r="G34" s="27"/>
      <c r="H34" s="13" t="s">
        <v>29</v>
      </c>
    </row>
    <row r="35" spans="1:8" x14ac:dyDescent="0.2">
      <c r="A35" s="14" t="s">
        <v>6</v>
      </c>
      <c r="B35" s="28">
        <f t="shared" ref="B35:G35" si="17">SUM(B36)</f>
        <v>0</v>
      </c>
      <c r="C35" s="28">
        <f t="shared" si="17"/>
        <v>0</v>
      </c>
      <c r="D35" s="28">
        <f t="shared" si="17"/>
        <v>0</v>
      </c>
      <c r="E35" s="28">
        <f t="shared" si="17"/>
        <v>0</v>
      </c>
      <c r="F35" s="28">
        <f t="shared" si="17"/>
        <v>0</v>
      </c>
      <c r="G35" s="28">
        <f t="shared" si="17"/>
        <v>0</v>
      </c>
      <c r="H35" s="13" t="s">
        <v>29</v>
      </c>
    </row>
    <row r="36" spans="1:8" x14ac:dyDescent="0.2">
      <c r="A36" s="40" t="s">
        <v>6</v>
      </c>
      <c r="B36" s="27">
        <v>0</v>
      </c>
      <c r="C36" s="27">
        <v>0</v>
      </c>
      <c r="D36" s="27">
        <f>B36+C36</f>
        <v>0</v>
      </c>
      <c r="E36" s="27">
        <v>0</v>
      </c>
      <c r="F36" s="27">
        <v>0</v>
      </c>
      <c r="G36" s="27">
        <f>F36-B36</f>
        <v>0</v>
      </c>
      <c r="H36" s="13" t="s">
        <v>28</v>
      </c>
    </row>
    <row r="37" spans="1:8" x14ac:dyDescent="0.2">
      <c r="A37" s="40"/>
      <c r="B37" s="27"/>
      <c r="C37" s="27"/>
      <c r="D37" s="27"/>
      <c r="E37" s="27"/>
      <c r="F37" s="27"/>
      <c r="G37" s="27"/>
      <c r="H37" s="13"/>
    </row>
    <row r="38" spans="1:8" x14ac:dyDescent="0.2">
      <c r="A38" s="42" t="s">
        <v>7</v>
      </c>
      <c r="B38" s="23">
        <f>SUM(B35+B29+B19)</f>
        <v>311810355.72000003</v>
      </c>
      <c r="C38" s="23">
        <f t="shared" ref="C38:G38" si="18">SUM(C35+C29+C19)</f>
        <v>22495861.890000001</v>
      </c>
      <c r="D38" s="23">
        <f t="shared" si="18"/>
        <v>334306217.61000001</v>
      </c>
      <c r="E38" s="23">
        <f t="shared" si="18"/>
        <v>257926949.54999998</v>
      </c>
      <c r="F38" s="23">
        <f t="shared" si="18"/>
        <v>254535886.06999999</v>
      </c>
      <c r="G38" s="23">
        <f t="shared" si="18"/>
        <v>-57274469.650000028</v>
      </c>
      <c r="H38" s="13" t="s">
        <v>29</v>
      </c>
    </row>
    <row r="39" spans="1:8" x14ac:dyDescent="0.2">
      <c r="A39" s="32"/>
      <c r="B39" s="31"/>
      <c r="C39" s="31"/>
      <c r="D39" s="31"/>
      <c r="E39" s="29" t="s">
        <v>37</v>
      </c>
      <c r="F39" s="30"/>
      <c r="G39" s="7">
        <v>0</v>
      </c>
      <c r="H39" s="13" t="s">
        <v>29</v>
      </c>
    </row>
    <row r="40" spans="1:8" x14ac:dyDescent="0.2">
      <c r="A40" t="s">
        <v>31</v>
      </c>
    </row>
    <row r="41" spans="1:8" x14ac:dyDescent="0.2">
      <c r="A41" s="12" t="s">
        <v>33</v>
      </c>
    </row>
    <row r="42" spans="1:8" x14ac:dyDescent="0.2">
      <c r="A42" s="12" t="s">
        <v>19</v>
      </c>
    </row>
    <row r="43" spans="1:8" ht="30.75" customHeight="1" x14ac:dyDescent="0.2">
      <c r="A43" s="47" t="s">
        <v>34</v>
      </c>
      <c r="B43" s="47"/>
      <c r="C43" s="47"/>
      <c r="D43" s="47"/>
      <c r="E43" s="47"/>
      <c r="F43" s="47"/>
      <c r="G43" s="47"/>
    </row>
    <row r="48" spans="1:8" x14ac:dyDescent="0.2">
      <c r="A48" s="33"/>
      <c r="D48" s="43"/>
      <c r="E48" s="43"/>
    </row>
    <row r="49" spans="1:5" x14ac:dyDescent="0.2">
      <c r="A49" s="33"/>
      <c r="D49" s="43"/>
      <c r="E49" s="43"/>
    </row>
  </sheetData>
  <sheetProtection formatCells="0" formatColumns="0" formatRows="0" insertRows="0" autoFilter="0"/>
  <mergeCells count="8">
    <mergeCell ref="D48:E48"/>
    <mergeCell ref="D49:E49"/>
    <mergeCell ref="A1:G1"/>
    <mergeCell ref="A43:G43"/>
    <mergeCell ref="B2:F2"/>
    <mergeCell ref="G2:G3"/>
    <mergeCell ref="B17:F17"/>
    <mergeCell ref="G17:G18"/>
  </mergeCells>
  <pageMargins left="0.70866141732283472" right="0.70866141732283472" top="0.55118110236220474" bottom="0.35433070866141736" header="0.31496062992125984" footer="0.31496062992125984"/>
  <pageSetup paperSize="9" scale="80" orientation="landscape" r:id="rId1"/>
  <ignoredErrors>
    <ignoredError sqref="H38:H39 H4:H18 H19:H3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2026-10-19T19:34:53Z</cp:lastPrinted>
  <dcterms:created xsi:type="dcterms:W3CDTF">2012-12-11T20:48:19Z</dcterms:created>
  <dcterms:modified xsi:type="dcterms:W3CDTF">2026-10-19T19:35:00Z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