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PRESUPUESTALES\"/>
    </mc:Choice>
  </mc:AlternateContent>
  <xr:revisionPtr revIDLastSave="0" documentId="13_ncr:1_{95E240A8-66E5-4D7B-B1E9-439574957AD1}" xr6:coauthVersionLast="45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D16" i="4"/>
  <c r="F17" i="4"/>
  <c r="E17" i="4"/>
  <c r="C17" i="4"/>
  <c r="B17" i="4"/>
  <c r="G16" i="4" l="1"/>
  <c r="D15" i="4"/>
  <c r="G15" i="4" s="1"/>
  <c r="F51" i="4" l="1"/>
  <c r="E51" i="4"/>
  <c r="C51" i="4"/>
  <c r="B51" i="4"/>
  <c r="D49" i="4"/>
  <c r="G49" i="4" s="1"/>
  <c r="D45" i="4"/>
  <c r="G45" i="4" s="1"/>
  <c r="D47" i="4"/>
  <c r="G47" i="4" s="1"/>
  <c r="D43" i="4"/>
  <c r="G43" i="4" s="1"/>
  <c r="D41" i="4"/>
  <c r="G41" i="4" s="1"/>
  <c r="D39" i="4"/>
  <c r="G39" i="4" s="1"/>
  <c r="D37" i="4"/>
  <c r="G37" i="4" s="1"/>
  <c r="D35" i="4"/>
  <c r="G35" i="4" s="1"/>
  <c r="F28" i="4"/>
  <c r="E28" i="4"/>
  <c r="D26" i="4"/>
  <c r="G26" i="4" s="1"/>
  <c r="D25" i="4"/>
  <c r="G25" i="4" s="1"/>
  <c r="D24" i="4"/>
  <c r="G24" i="4" s="1"/>
  <c r="D23" i="4"/>
  <c r="G23" i="4" s="1"/>
  <c r="C28" i="4"/>
  <c r="B2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7" i="4" s="1"/>
  <c r="D17" i="4"/>
  <c r="G51" i="4"/>
  <c r="D51" i="4"/>
  <c r="G28" i="4"/>
  <c r="D28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<sst xmlns="http://schemas.openxmlformats.org/spreadsheetml/2006/main" count="195" uniqueCount="142">
  <si>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</si>
  <si>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</si>
  <si>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</si>
  <si>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</si>
  <si>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</si>
  <si>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</si>
  <si>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</si>
  <si>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</si>
  <si>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</si>
  <si>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</si>
  <si>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</si>
  <si>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</si>
  <si>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</si>
  <si>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</si>
  <si>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</si>
  <si>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</si>
  <si>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</si>
  <si>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</si>
  <si>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</si>
  <si>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</si>
  <si>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</si>
  <si>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</si>
  <si>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</si>
  <si>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</si>
  <si>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</si>
  <si>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</si>
  <si>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</si>
  <si>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</si>
  <si>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</si>
  <si>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</si>
  <si>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</si>
  <si>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</si>
  <si>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</si>
  <si>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</si>
  <si>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</si>
  <si>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</si>
  <si>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</si>
  <si>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</si>
  <si>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</si>
  <si>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</si>
  <si>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</si>
  <si>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</si>
  <si>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</si>
  <si>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</si>
  <si>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</si>
  <si>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</si>
  <si>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</si>
  <si>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</si>
  <si>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</si>
  <si>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</si>
  <si>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</si>
  <si>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</si>
  <si>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</si>
  <si>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</si>
  <si>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</si>
  <si>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</si>
  <si>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</si>
  <si>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</si>
  <si>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</si>
  <si>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</si>
  <si>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</si>
  <si>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</si>
  <si>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</si>
  <si>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</si>
  <si>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</si>
  <si>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</si>
  <si>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</si>
  <si>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</si>
  <si>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</si>
  <si>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</si>
  <si>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</si>
  <si>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</si>
  <si>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</si>
  <si>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</si>
  <si>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</si>
  <si>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</si>
  <si>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</si>
  <si>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</si>
  <si>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</si>
  <si>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</si>
  <si>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</si>
  <si>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</si>
  <si>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</si>
  <si>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</si>
  <si>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</si>
  <si>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</si>
  <si>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</si>
  <si>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</si>
  <si>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</si>
  <si>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</si>
  <si>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</si>
  <si>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</si>
  <si>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</si>
  <si>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</si>
  <si>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</si>
  <si>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</si>
  <si>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</si>
  <si>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</si>
  <si>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</si>
  <si>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</si>
  <si>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</si>
  <si>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</si>
  <si>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</si>
  <si>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</si>
  <si>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</si>
  <si>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</si>
  <si>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</si>
  <si>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</si>
  <si>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</si>
  <si>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</si>
  <si>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</si>
  <si>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</si>
  <si>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</si>
  <si>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</si>
  <si>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</si>
  <si>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</si>
  <si>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</si>
  <si>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</si>
  <si>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</si>
  <si>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</si>
  <si>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</si>
  <si>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</si>
  <si>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</si>
  <si>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</si>
  <si>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</si>
  <si>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</si>
  <si>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</si>
  <si>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</si>
  <si>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COMITÉ MUNICIPAL DE AGUA POTABLE Y ALCANTARILLADO DE SALAMANCA, GUANAJUATO.
Estado Analítico del Ejercicio del Presupuesto de Egresos
Clasificación por Objeto del Gasto (Capítulo y Concepto)
Del 1 de Enero al 31 de Marzo de 2026
(Cifras en Pesos)</t>
  </si>
  <si>
    <t>COMITÉ MUNICIPAL DE AGUA POTABLE Y ALCANTARILLADO DE SALAMANCA, GUANAJUATO.
Estado Analítico del Ejercicio del Presupuesto de Egresos
Clasificación Económica (por Tipo de Gasto)
Del 1 de Enero al 31 de Marzo de 2026
(Cifras en Pesos)</t>
  </si>
  <si>
    <t>31120M26A010100 GERENCIA GENERAL</t>
  </si>
  <si>
    <t>31120M26A010200 GERENCIA ADMINISTRATIVA</t>
  </si>
  <si>
    <t>31120M26A010300 GERENCIA AGUA POTABLE</t>
  </si>
  <si>
    <t>31120M26A010400 GERENCIA INGENIERIA Y PR</t>
  </si>
  <si>
    <t>31120M26A010500 GERENCIA COMERCIAL</t>
  </si>
  <si>
    <t>31120M26A010600 GERENCIA JURIDICO</t>
  </si>
  <si>
    <t>31120M26A010700 GERENCIA CALIDAD DEL AGU</t>
  </si>
  <si>
    <t>31120M26A010800 PTAR</t>
  </si>
  <si>
    <t>31120M26A010900 GERENCIA ALCANTARILLADO</t>
  </si>
  <si>
    <t>31120M26A011000 GERENCIA MANTENIMIENTO</t>
  </si>
  <si>
    <t>COMITÉ MUNICIPAL DE AGUA POTABLE Y ALCANTARILLADO DE SALAMANCA, GUANAJUATO.
Estado Analítico del Ejercicio del Presupuesto de Egresos
Clasificación Administrativa
Del 1 de Enero al 31 de Marzo de 2026
(Cifras en Pesos)</t>
  </si>
  <si>
    <t>COMITÉ MUNICIPAL DE AGUA POTABLE Y ALCANTARILLADO DE SALAMANCA, GUANAJUATO.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</si>
</sst>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0" xfId="8" applyFont="1" applyAlignment="1" applyProtection="1">
      <alignment horizontal="center" vertical="top"/>
      <protection locked="0"/>
    </xf>
    <xf numFmtId="0" fontId="9" fillId="0" borderId="0" xfId="7" applyFont="1" applyAlignment="1" applyProtection="1">
      <alignment vertical="top"/>
      <protection locked="0"/>
    </xf>
    <xf numFmtId="0" fontId="6" fillId="2" borderId="9" xfId="9" applyFont="1" applyFill="1" applyBorder="1" applyAlignment="1">
      <alignment vertical="center"/>
    </xf>
    <xf numFmtId="0" fontId="6" fillId="2" borderId="11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2" fillId="0" borderId="1" xfId="0" applyFont="1" applyBorder="1" applyAlignment="1">
      <alignment horizontal="left" wrapText="1" indent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 vertical="top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9" xfId="9" applyFont="1" applyBorder="1" applyAlignment="1">
      <alignment horizontal="left" vertical="center" indent="1"/>
    </xf>
    <xf numFmtId="0" fontId="2" fillId="0" borderId="11" xfId="0" applyFont="1" applyBorder="1" applyAlignment="1" applyProtection="1">
      <alignment horizontal="left" indent="1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4" xfId="0" applyFont="1" applyBorder="1" applyAlignment="1">
      <alignment horizontal="left" indent="1"/>
    </xf>
    <xf numFmtId="0" fontId="6" fillId="0" borderId="14" xfId="0" applyFont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0</xdr:row>
      <xdr:rowOff>38100</xdr:rowOff>
    </xdr:from>
    <xdr:to>
      <xdr:col>0</xdr:col>
      <xdr:colOff>2607243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C8BD05-F1DB-4EB8-BDDE-535BB7D35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38100"/>
          <a:ext cx="62604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18</xdr:row>
      <xdr:rowOff>47625</xdr:rowOff>
    </xdr:from>
    <xdr:to>
      <xdr:col>0</xdr:col>
      <xdr:colOff>2569143</xdr:colOff>
      <xdr:row>18</xdr:row>
      <xdr:rowOff>666750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DA28B5-EC06-47FE-BA36-F1D8CC30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3371850"/>
          <a:ext cx="62604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1962150</xdr:colOff>
      <xdr:row>30</xdr:row>
      <xdr:rowOff>57150</xdr:rowOff>
    </xdr:from>
    <xdr:to>
      <xdr:col>0</xdr:col>
      <xdr:colOff>2588193</xdr:colOff>
      <xdr:row>30</xdr:row>
      <xdr:rowOff>676275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8E6ADFB-07D1-4DBB-B122-8B171C0B6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5791200"/>
          <a:ext cx="626043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85725</xdr:rowOff>
    </xdr:from>
    <xdr:to>
      <xdr:col>0</xdr:col>
      <xdr:colOff>1645218</xdr:colOff>
      <xdr:row>0</xdr:row>
      <xdr:rowOff>704850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68ECCC-F26B-4B1B-BB77-0522DD3D4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85725"/>
          <a:ext cx="626043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1285874</xdr:colOff>
      <xdr:row>0</xdr:row>
      <xdr:rowOff>57149</xdr:rowOff>
    </xdr:from>
    <xdr:to>
      <xdr:col>0</xdr:col>
      <xdr:colOff>1911917</xdr:colOff>
      <xdr:row>0</xdr:row>
      <xdr:rowOff>676274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486455-B6C6-481C-869D-BA001D383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4" y="57149"/>
          <a:ext cx="626043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76200</xdr:rowOff>
    </xdr:from>
    <xdr:to>
      <xdr:col>0</xdr:col>
      <xdr:colOff>899160</xdr:colOff>
      <xdr:row>0</xdr:row>
      <xdr:rowOff>671528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FA090-141C-458E-830F-BB905C3D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76200"/>
          <a:ext cx="601980" cy="595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showGridLines="0" topLeftCell="A16" workbookViewId="0">
      <selection activeCell="A28" sqref="A28:G2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2" t="s">
        <v>140</v>
      </c>
      <c r="B1" s="33"/>
      <c r="C1" s="33"/>
      <c r="D1" s="33"/>
      <c r="E1" s="33"/>
      <c r="F1" s="33"/>
      <c r="G1" s="34"/>
    </row>
    <row r="2" spans="1:7" x14ac:dyDescent="0.2">
      <c r="A2" s="24"/>
      <c r="B2" s="35" t="s">
        <v>56</v>
      </c>
      <c r="C2" s="36"/>
      <c r="D2" s="36"/>
      <c r="E2" s="36"/>
      <c r="F2" s="37"/>
      <c r="G2" s="30" t="s">
        <v>55</v>
      </c>
    </row>
    <row r="3" spans="1:7" ht="24.95" customHeight="1" x14ac:dyDescent="0.2">
      <c r="A3" s="25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1"/>
    </row>
    <row r="4" spans="1:7" x14ac:dyDescent="0.2">
      <c r="A4" s="38"/>
      <c r="B4" s="3"/>
      <c r="C4" s="3"/>
      <c r="D4" s="3"/>
      <c r="E4" s="3"/>
      <c r="F4" s="3"/>
      <c r="G4" s="3"/>
    </row>
    <row r="5" spans="1:7" x14ac:dyDescent="0.2">
      <c r="A5" s="39" t="s">
        <v>130</v>
      </c>
      <c r="B5" s="14">
        <v>10786785.08</v>
      </c>
      <c r="C5" s="14">
        <v>13900000</v>
      </c>
      <c r="D5" s="14">
        <f>B5+C5</f>
        <v>24686785.079999998</v>
      </c>
      <c r="E5" s="14">
        <v>1015300.67</v>
      </c>
      <c r="F5" s="14">
        <v>1015300.67</v>
      </c>
      <c r="G5" s="14">
        <f>D5-E5</f>
        <v>23671484.409999996</v>
      </c>
    </row>
    <row r="6" spans="1:7" x14ac:dyDescent="0.2">
      <c r="A6" s="39" t="s">
        <v>131</v>
      </c>
      <c r="B6" s="14">
        <v>62434310.140000001</v>
      </c>
      <c r="C6" s="14">
        <v>2596805.19</v>
      </c>
      <c r="D6" s="14">
        <f t="shared" ref="D6:D11" si="0">B6+C6</f>
        <v>65031115.329999998</v>
      </c>
      <c r="E6" s="14">
        <v>10337810.08</v>
      </c>
      <c r="F6" s="14">
        <v>10332619.43</v>
      </c>
      <c r="G6" s="14">
        <f t="shared" ref="G6:G11" si="1">D6-E6</f>
        <v>54693305.25</v>
      </c>
    </row>
    <row r="7" spans="1:7" x14ac:dyDescent="0.2">
      <c r="A7" s="39" t="s">
        <v>132</v>
      </c>
      <c r="B7" s="14">
        <v>74024991.280000001</v>
      </c>
      <c r="C7" s="14">
        <v>781966.57</v>
      </c>
      <c r="D7" s="14">
        <f t="shared" si="0"/>
        <v>74806957.849999994</v>
      </c>
      <c r="E7" s="14">
        <v>13395303.130000001</v>
      </c>
      <c r="F7" s="14">
        <v>10961379.609999999</v>
      </c>
      <c r="G7" s="14">
        <f t="shared" si="1"/>
        <v>61411654.719999991</v>
      </c>
    </row>
    <row r="8" spans="1:7" x14ac:dyDescent="0.2">
      <c r="A8" s="39" t="s">
        <v>133</v>
      </c>
      <c r="B8" s="14">
        <v>38831829.329999998</v>
      </c>
      <c r="C8" s="14">
        <v>93466424.390000001</v>
      </c>
      <c r="D8" s="14">
        <f t="shared" si="0"/>
        <v>132298253.72</v>
      </c>
      <c r="E8" s="14">
        <v>15503254.59</v>
      </c>
      <c r="F8" s="14">
        <v>15344913.77</v>
      </c>
      <c r="G8" s="14">
        <f t="shared" si="1"/>
        <v>116794999.13</v>
      </c>
    </row>
    <row r="9" spans="1:7" x14ac:dyDescent="0.2">
      <c r="A9" s="39" t="s">
        <v>134</v>
      </c>
      <c r="B9" s="14">
        <v>33472362.98</v>
      </c>
      <c r="C9" s="14">
        <v>184904.82</v>
      </c>
      <c r="D9" s="14">
        <f t="shared" si="0"/>
        <v>33657267.799999997</v>
      </c>
      <c r="E9" s="14">
        <v>5168195.68</v>
      </c>
      <c r="F9" s="14">
        <v>5108742.58</v>
      </c>
      <c r="G9" s="14">
        <f t="shared" si="1"/>
        <v>28489072.119999997</v>
      </c>
    </row>
    <row r="10" spans="1:7" x14ac:dyDescent="0.2">
      <c r="A10" s="39" t="s">
        <v>135</v>
      </c>
      <c r="B10" s="14">
        <v>3492933.59</v>
      </c>
      <c r="C10" s="14">
        <v>0</v>
      </c>
      <c r="D10" s="14">
        <f t="shared" si="0"/>
        <v>3492933.59</v>
      </c>
      <c r="E10" s="14">
        <v>643022.48</v>
      </c>
      <c r="F10" s="14">
        <v>643022.48</v>
      </c>
      <c r="G10" s="14">
        <f t="shared" si="1"/>
        <v>2849911.11</v>
      </c>
    </row>
    <row r="11" spans="1:7" x14ac:dyDescent="0.2">
      <c r="A11" s="39" t="s">
        <v>136</v>
      </c>
      <c r="B11" s="14">
        <v>7260723.0599999996</v>
      </c>
      <c r="C11" s="14">
        <v>416744.32</v>
      </c>
      <c r="D11" s="14">
        <f t="shared" si="0"/>
        <v>7677467.3799999999</v>
      </c>
      <c r="E11" s="14">
        <v>678090.53</v>
      </c>
      <c r="F11" s="14">
        <v>640153.99</v>
      </c>
      <c r="G11" s="14">
        <f t="shared" si="1"/>
        <v>6999376.8499999996</v>
      </c>
    </row>
    <row r="12" spans="1:7" x14ac:dyDescent="0.2">
      <c r="A12" s="39" t="s">
        <v>137</v>
      </c>
      <c r="B12" s="14">
        <v>18309271.289999999</v>
      </c>
      <c r="C12" s="14">
        <v>693262.12</v>
      </c>
      <c r="D12" s="14">
        <f t="shared" ref="D12" si="2">B12+C12</f>
        <v>19002533.41</v>
      </c>
      <c r="E12" s="14">
        <v>1737380.46</v>
      </c>
      <c r="F12" s="14">
        <v>1737380.46</v>
      </c>
      <c r="G12" s="14">
        <f t="shared" ref="G12" si="3">D12-E12</f>
        <v>17265152.949999999</v>
      </c>
    </row>
    <row r="13" spans="1:7" x14ac:dyDescent="0.2">
      <c r="A13" s="39" t="s">
        <v>138</v>
      </c>
      <c r="B13" s="14">
        <v>36551607.609999999</v>
      </c>
      <c r="C13" s="14">
        <v>2907996.75</v>
      </c>
      <c r="D13" s="14">
        <f t="shared" ref="D13" si="4">B13+C13</f>
        <v>39459604.359999999</v>
      </c>
      <c r="E13" s="14">
        <v>5109100.5</v>
      </c>
      <c r="F13" s="14">
        <v>5066334.1100000003</v>
      </c>
      <c r="G13" s="14">
        <f t="shared" ref="G13" si="5">D13-E13</f>
        <v>34350503.859999999</v>
      </c>
    </row>
    <row r="14" spans="1:7" x14ac:dyDescent="0.2">
      <c r="A14" s="39" t="s">
        <v>139</v>
      </c>
      <c r="B14" s="14">
        <v>26645541.359999999</v>
      </c>
      <c r="C14" s="14">
        <v>4824000</v>
      </c>
      <c r="D14" s="14">
        <f t="shared" ref="D14" si="6">B14+C14</f>
        <v>31469541.359999999</v>
      </c>
      <c r="E14" s="14">
        <v>4017682.28</v>
      </c>
      <c r="F14" s="14">
        <v>3589977.4</v>
      </c>
      <c r="G14" s="14">
        <f t="shared" ref="G14" si="7">D14-E14</f>
        <v>27451859.079999998</v>
      </c>
    </row>
    <row r="15" spans="1:7" x14ac:dyDescent="0.2">
      <c r="A15" s="39"/>
      <c r="B15" s="14">
        <v>0</v>
      </c>
      <c r="C15" s="14">
        <v>0</v>
      </c>
      <c r="D15" s="14">
        <f t="shared" ref="D15:D16" si="8">B15+C15</f>
        <v>0</v>
      </c>
      <c r="E15" s="14">
        <v>0</v>
      </c>
      <c r="F15" s="14">
        <v>0</v>
      </c>
      <c r="G15" s="14">
        <f t="shared" ref="G15:G16" si="9">D15-E15</f>
        <v>0</v>
      </c>
    </row>
    <row r="16" spans="1:7" x14ac:dyDescent="0.2">
      <c r="A16" s="39"/>
      <c r="B16" s="14">
        <v>0</v>
      </c>
      <c r="C16" s="14">
        <v>0</v>
      </c>
      <c r="D16" s="14">
        <f t="shared" si="8"/>
        <v>0</v>
      </c>
      <c r="E16" s="14">
        <v>0</v>
      </c>
      <c r="F16" s="14">
        <v>0</v>
      </c>
      <c r="G16" s="14">
        <f t="shared" si="9"/>
        <v>0</v>
      </c>
    </row>
    <row r="17" spans="1:7" x14ac:dyDescent="0.2">
      <c r="A17" s="40" t="s">
        <v>122</v>
      </c>
      <c r="B17" s="15">
        <f t="shared" ref="B17:G17" si="10">SUM(B5:B16)</f>
        <v>311810355.71999997</v>
      </c>
      <c r="C17" s="15">
        <f t="shared" si="10"/>
        <v>119772104.16</v>
      </c>
      <c r="D17" s="15">
        <f t="shared" si="10"/>
        <v>431582459.88000005</v>
      </c>
      <c r="E17" s="15">
        <f t="shared" si="10"/>
        <v>57605140.399999999</v>
      </c>
      <c r="F17" s="15">
        <f t="shared" si="10"/>
        <v>54439824.5</v>
      </c>
      <c r="G17" s="15">
        <f t="shared" si="10"/>
        <v>373977319.48000002</v>
      </c>
    </row>
    <row r="19" spans="1:7" ht="55.15" customHeight="1" x14ac:dyDescent="0.2">
      <c r="A19" s="32" t="s">
        <v>140</v>
      </c>
      <c r="B19" s="33"/>
      <c r="C19" s="33"/>
      <c r="D19" s="33"/>
      <c r="E19" s="33"/>
      <c r="F19" s="33"/>
      <c r="G19" s="34"/>
    </row>
    <row r="20" spans="1:7" x14ac:dyDescent="0.2">
      <c r="A20" s="24"/>
      <c r="B20" s="35" t="s">
        <v>56</v>
      </c>
      <c r="C20" s="36"/>
      <c r="D20" s="36"/>
      <c r="E20" s="36"/>
      <c r="F20" s="37"/>
      <c r="G20" s="30" t="s">
        <v>55</v>
      </c>
    </row>
    <row r="21" spans="1:7" ht="22.5" x14ac:dyDescent="0.2">
      <c r="A21" s="25" t="s">
        <v>50</v>
      </c>
      <c r="B21" s="2" t="s">
        <v>51</v>
      </c>
      <c r="C21" s="2" t="s">
        <v>114</v>
      </c>
      <c r="D21" s="2" t="s">
        <v>52</v>
      </c>
      <c r="E21" s="2" t="s">
        <v>53</v>
      </c>
      <c r="F21" s="2" t="s">
        <v>54</v>
      </c>
      <c r="G21" s="31"/>
    </row>
    <row r="22" spans="1:7" x14ac:dyDescent="0.2">
      <c r="A22" s="26"/>
      <c r="B22" s="12"/>
      <c r="C22" s="12"/>
      <c r="D22" s="12"/>
      <c r="E22" s="12"/>
      <c r="F22" s="12"/>
      <c r="G22" s="12"/>
    </row>
    <row r="23" spans="1:7" x14ac:dyDescent="0.2">
      <c r="A23" s="41" t="s">
        <v>8</v>
      </c>
      <c r="B23" s="14">
        <v>0</v>
      </c>
      <c r="C23" s="14">
        <v>0</v>
      </c>
      <c r="D23" s="14">
        <f>B23+C23</f>
        <v>0</v>
      </c>
      <c r="E23" s="14">
        <v>0</v>
      </c>
      <c r="F23" s="14">
        <v>0</v>
      </c>
      <c r="G23" s="14">
        <f>D23-E23</f>
        <v>0</v>
      </c>
    </row>
    <row r="24" spans="1:7" x14ac:dyDescent="0.2">
      <c r="A24" s="41" t="s">
        <v>9</v>
      </c>
      <c r="B24" s="14">
        <v>0</v>
      </c>
      <c r="C24" s="14">
        <v>0</v>
      </c>
      <c r="D24" s="14">
        <f t="shared" ref="D24:D26" si="11">B24+C24</f>
        <v>0</v>
      </c>
      <c r="E24" s="14">
        <v>0</v>
      </c>
      <c r="F24" s="14">
        <v>0</v>
      </c>
      <c r="G24" s="14">
        <f t="shared" ref="G24:G26" si="12">D24-E24</f>
        <v>0</v>
      </c>
    </row>
    <row r="25" spans="1:7" x14ac:dyDescent="0.2">
      <c r="A25" s="41" t="s">
        <v>10</v>
      </c>
      <c r="B25" s="14">
        <v>0</v>
      </c>
      <c r="C25" s="14">
        <v>0</v>
      </c>
      <c r="D25" s="14">
        <f t="shared" si="11"/>
        <v>0</v>
      </c>
      <c r="E25" s="14">
        <v>0</v>
      </c>
      <c r="F25" s="14">
        <v>0</v>
      </c>
      <c r="G25" s="14">
        <f t="shared" si="12"/>
        <v>0</v>
      </c>
    </row>
    <row r="26" spans="1:7" x14ac:dyDescent="0.2">
      <c r="A26" s="41" t="s">
        <v>123</v>
      </c>
      <c r="B26" s="14">
        <v>0</v>
      </c>
      <c r="C26" s="14">
        <v>0</v>
      </c>
      <c r="D26" s="14">
        <f t="shared" si="11"/>
        <v>0</v>
      </c>
      <c r="E26" s="14">
        <v>0</v>
      </c>
      <c r="F26" s="14">
        <v>0</v>
      </c>
      <c r="G26" s="14">
        <f t="shared" si="12"/>
        <v>0</v>
      </c>
    </row>
    <row r="27" spans="1:7" x14ac:dyDescent="0.2">
      <c r="A27" s="41"/>
      <c r="B27" s="14"/>
      <c r="C27" s="14"/>
      <c r="D27" s="14"/>
      <c r="E27" s="14"/>
      <c r="F27" s="14"/>
      <c r="G27" s="14"/>
    </row>
    <row r="28" spans="1:7" x14ac:dyDescent="0.2">
      <c r="A28" s="28" t="s">
        <v>122</v>
      </c>
      <c r="B28" s="15">
        <f t="shared" ref="B28:G28" si="13">SUM(B23:B26)</f>
        <v>0</v>
      </c>
      <c r="C28" s="15">
        <f t="shared" si="13"/>
        <v>0</v>
      </c>
      <c r="D28" s="15">
        <f t="shared" si="13"/>
        <v>0</v>
      </c>
      <c r="E28" s="15">
        <f t="shared" si="13"/>
        <v>0</v>
      </c>
      <c r="F28" s="15">
        <f t="shared" si="13"/>
        <v>0</v>
      </c>
      <c r="G28" s="15">
        <f t="shared" si="13"/>
        <v>0</v>
      </c>
    </row>
    <row r="31" spans="1:7" ht="59.45" customHeight="1" x14ac:dyDescent="0.2">
      <c r="A31" s="35" t="s">
        <v>140</v>
      </c>
      <c r="B31" s="36"/>
      <c r="C31" s="36"/>
      <c r="D31" s="36"/>
      <c r="E31" s="36"/>
      <c r="F31" s="36"/>
      <c r="G31" s="37"/>
    </row>
    <row r="32" spans="1:7" x14ac:dyDescent="0.2">
      <c r="A32" s="24"/>
      <c r="B32" s="35" t="s">
        <v>56</v>
      </c>
      <c r="C32" s="36"/>
      <c r="D32" s="36"/>
      <c r="E32" s="36"/>
      <c r="F32" s="37"/>
      <c r="G32" s="30" t="s">
        <v>55</v>
      </c>
    </row>
    <row r="33" spans="1:7" ht="22.5" x14ac:dyDescent="0.2">
      <c r="A33" s="25" t="s">
        <v>50</v>
      </c>
      <c r="B33" s="2" t="s">
        <v>51</v>
      </c>
      <c r="C33" s="2" t="s">
        <v>114</v>
      </c>
      <c r="D33" s="2" t="s">
        <v>52</v>
      </c>
      <c r="E33" s="2" t="s">
        <v>53</v>
      </c>
      <c r="F33" s="2" t="s">
        <v>54</v>
      </c>
      <c r="G33" s="31"/>
    </row>
    <row r="34" spans="1:7" x14ac:dyDescent="0.2">
      <c r="A34" s="26"/>
      <c r="B34" s="12"/>
      <c r="C34" s="12"/>
      <c r="D34" s="12"/>
      <c r="E34" s="12"/>
      <c r="F34" s="12"/>
      <c r="G34" s="12"/>
    </row>
    <row r="35" spans="1:7" x14ac:dyDescent="0.2">
      <c r="A35" s="42" t="s">
        <v>12</v>
      </c>
      <c r="B35" s="14">
        <v>0</v>
      </c>
      <c r="C35" s="14">
        <v>0</v>
      </c>
      <c r="D35" s="14">
        <f t="shared" ref="D35:D47" si="14">B35+C35</f>
        <v>0</v>
      </c>
      <c r="E35" s="14">
        <v>0</v>
      </c>
      <c r="F35" s="14">
        <v>0</v>
      </c>
      <c r="G35" s="14">
        <f t="shared" ref="G35:G47" si="15">D35-E35</f>
        <v>0</v>
      </c>
    </row>
    <row r="36" spans="1:7" x14ac:dyDescent="0.2">
      <c r="A36" s="42"/>
      <c r="B36" s="14"/>
      <c r="C36" s="14"/>
      <c r="D36" s="14"/>
      <c r="E36" s="14"/>
      <c r="F36" s="14"/>
      <c r="G36" s="14"/>
    </row>
    <row r="37" spans="1:7" x14ac:dyDescent="0.2">
      <c r="A37" s="42" t="s">
        <v>11</v>
      </c>
      <c r="B37" s="14">
        <v>0</v>
      </c>
      <c r="C37" s="14">
        <v>0</v>
      </c>
      <c r="D37" s="14">
        <f t="shared" si="14"/>
        <v>0</v>
      </c>
      <c r="E37" s="14">
        <v>0</v>
      </c>
      <c r="F37" s="14">
        <v>0</v>
      </c>
      <c r="G37" s="14">
        <f t="shared" si="15"/>
        <v>0</v>
      </c>
    </row>
    <row r="38" spans="1:7" x14ac:dyDescent="0.2">
      <c r="A38" s="42"/>
      <c r="B38" s="14"/>
      <c r="C38" s="14"/>
      <c r="D38" s="14"/>
      <c r="E38" s="14"/>
      <c r="F38" s="14"/>
      <c r="G38" s="14"/>
    </row>
    <row r="39" spans="1:7" x14ac:dyDescent="0.2">
      <c r="A39" s="42" t="s">
        <v>13</v>
      </c>
      <c r="B39" s="14">
        <v>0</v>
      </c>
      <c r="C39" s="14">
        <v>0</v>
      </c>
      <c r="D39" s="14">
        <f t="shared" si="14"/>
        <v>0</v>
      </c>
      <c r="E39" s="14">
        <v>0</v>
      </c>
      <c r="F39" s="14">
        <v>0</v>
      </c>
      <c r="G39" s="14">
        <f t="shared" si="15"/>
        <v>0</v>
      </c>
    </row>
    <row r="40" spans="1:7" x14ac:dyDescent="0.2">
      <c r="A40" s="42"/>
      <c r="B40" s="14"/>
      <c r="C40" s="14"/>
      <c r="D40" s="14"/>
      <c r="E40" s="14"/>
      <c r="F40" s="14"/>
      <c r="G40" s="14"/>
    </row>
    <row r="41" spans="1:7" x14ac:dyDescent="0.2">
      <c r="A41" s="42" t="s">
        <v>25</v>
      </c>
      <c r="B41" s="14">
        <v>0</v>
      </c>
      <c r="C41" s="14">
        <v>0</v>
      </c>
      <c r="D41" s="14">
        <f t="shared" si="14"/>
        <v>0</v>
      </c>
      <c r="E41" s="14">
        <v>0</v>
      </c>
      <c r="F41" s="14">
        <v>0</v>
      </c>
      <c r="G41" s="14">
        <f t="shared" si="15"/>
        <v>0</v>
      </c>
    </row>
    <row r="42" spans="1:7" x14ac:dyDescent="0.2">
      <c r="A42" s="42"/>
      <c r="B42" s="14"/>
      <c r="C42" s="14"/>
      <c r="D42" s="14"/>
      <c r="E42" s="14"/>
      <c r="F42" s="14"/>
      <c r="G42" s="14"/>
    </row>
    <row r="43" spans="1:7" ht="22.5" x14ac:dyDescent="0.2">
      <c r="A43" s="42" t="s">
        <v>26</v>
      </c>
      <c r="B43" s="14">
        <v>0</v>
      </c>
      <c r="C43" s="14">
        <v>0</v>
      </c>
      <c r="D43" s="14">
        <f t="shared" si="14"/>
        <v>0</v>
      </c>
      <c r="E43" s="14">
        <v>0</v>
      </c>
      <c r="F43" s="14">
        <v>0</v>
      </c>
      <c r="G43" s="14">
        <f t="shared" si="15"/>
        <v>0</v>
      </c>
    </row>
    <row r="44" spans="1:7" x14ac:dyDescent="0.2">
      <c r="A44" s="42"/>
      <c r="B44" s="14"/>
      <c r="C44" s="14"/>
      <c r="D44" s="14"/>
      <c r="E44" s="14"/>
      <c r="F44" s="14"/>
      <c r="G44" s="14"/>
    </row>
    <row r="45" spans="1:7" ht="22.5" x14ac:dyDescent="0.2">
      <c r="A45" s="42" t="s">
        <v>124</v>
      </c>
      <c r="B45" s="14">
        <v>0</v>
      </c>
      <c r="C45" s="14">
        <v>0</v>
      </c>
      <c r="D45" s="14">
        <f t="shared" ref="D45" si="16">B45+C45</f>
        <v>0</v>
      </c>
      <c r="E45" s="14">
        <v>0</v>
      </c>
      <c r="F45" s="14">
        <v>0</v>
      </c>
      <c r="G45" s="14">
        <f t="shared" ref="G45" si="17">D45-E45</f>
        <v>0</v>
      </c>
    </row>
    <row r="46" spans="1:7" x14ac:dyDescent="0.2">
      <c r="A46" s="42"/>
      <c r="B46" s="14"/>
      <c r="C46" s="14"/>
      <c r="D46" s="14"/>
      <c r="E46" s="14"/>
      <c r="F46" s="14"/>
      <c r="G46" s="14"/>
    </row>
    <row r="47" spans="1:7" x14ac:dyDescent="0.2">
      <c r="A47" s="42" t="s">
        <v>14</v>
      </c>
      <c r="B47" s="14">
        <v>0</v>
      </c>
      <c r="C47" s="14">
        <v>0</v>
      </c>
      <c r="D47" s="14">
        <f t="shared" si="14"/>
        <v>0</v>
      </c>
      <c r="E47" s="14">
        <v>0</v>
      </c>
      <c r="F47" s="14">
        <v>0</v>
      </c>
      <c r="G47" s="14">
        <f t="shared" si="15"/>
        <v>0</v>
      </c>
    </row>
    <row r="48" spans="1:7" x14ac:dyDescent="0.2">
      <c r="A48" s="42"/>
      <c r="B48" s="14"/>
      <c r="C48" s="14"/>
      <c r="D48" s="14"/>
      <c r="E48" s="14"/>
      <c r="F48" s="14"/>
      <c r="G48" s="14"/>
    </row>
    <row r="49" spans="1:7" x14ac:dyDescent="0.2">
      <c r="A49" s="42" t="s">
        <v>125</v>
      </c>
      <c r="B49" s="14">
        <v>311810355.72000003</v>
      </c>
      <c r="C49" s="14">
        <v>119772104.16</v>
      </c>
      <c r="D49" s="14">
        <f t="shared" ref="D49" si="18">B49+C49</f>
        <v>431582459.88</v>
      </c>
      <c r="E49" s="14">
        <v>57605140.399999999</v>
      </c>
      <c r="F49" s="14">
        <v>54439824.5</v>
      </c>
      <c r="G49" s="14">
        <f t="shared" ref="G49" si="19">D49-E49</f>
        <v>373977319.48000002</v>
      </c>
    </row>
    <row r="50" spans="1:7" x14ac:dyDescent="0.2">
      <c r="A50" s="42"/>
      <c r="B50" s="14"/>
      <c r="C50" s="14"/>
      <c r="D50" s="14"/>
      <c r="E50" s="14"/>
      <c r="F50" s="14"/>
      <c r="G50" s="14"/>
    </row>
    <row r="51" spans="1:7" x14ac:dyDescent="0.2">
      <c r="A51" s="28" t="s">
        <v>122</v>
      </c>
      <c r="B51" s="15">
        <f t="shared" ref="B51:G51" si="20">SUM(B35:B49)</f>
        <v>311810355.72000003</v>
      </c>
      <c r="C51" s="15">
        <f t="shared" si="20"/>
        <v>119772104.16</v>
      </c>
      <c r="D51" s="15">
        <f t="shared" si="20"/>
        <v>431582459.88</v>
      </c>
      <c r="E51" s="15">
        <f t="shared" si="20"/>
        <v>57605140.399999999</v>
      </c>
      <c r="F51" s="15">
        <f t="shared" si="20"/>
        <v>54439824.5</v>
      </c>
      <c r="G51" s="15">
        <f t="shared" si="20"/>
        <v>373977319.48000002</v>
      </c>
    </row>
    <row r="53" spans="1:7" x14ac:dyDescent="0.2">
      <c r="A53" s="1" t="s">
        <v>115</v>
      </c>
    </row>
    <row r="56" spans="1:7" x14ac:dyDescent="0.2">
      <c r="A56" s="22"/>
      <c r="B56" s="23"/>
      <c r="C56" s="23"/>
      <c r="D56" s="29"/>
      <c r="E56" s="29"/>
    </row>
    <row r="57" spans="1:7" x14ac:dyDescent="0.2">
      <c r="A57" s="22"/>
      <c r="B57" s="23"/>
      <c r="C57" s="23"/>
      <c r="D57" s="29"/>
      <c r="E57" s="29"/>
    </row>
  </sheetData>
  <sheetProtection formatCells="0" formatColumns="0" formatRows="0" insertRows="0" deleteRows="0" autoFilter="0"/>
  <mergeCells count="11">
    <mergeCell ref="D56:E56"/>
    <mergeCell ref="D57:E57"/>
    <mergeCell ref="G2:G3"/>
    <mergeCell ref="A1:G1"/>
    <mergeCell ref="A19:G19"/>
    <mergeCell ref="G32:G33"/>
    <mergeCell ref="G20:G21"/>
    <mergeCell ref="A31:G31"/>
    <mergeCell ref="B2:F2"/>
    <mergeCell ref="B20:F20"/>
    <mergeCell ref="B32:F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showGridLines="0" zoomScaleNormal="100" workbookViewId="0">
      <selection activeCell="K9" sqref="K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.75" customHeight="1" x14ac:dyDescent="0.2">
      <c r="A1" s="35" t="s">
        <v>129</v>
      </c>
      <c r="B1" s="36"/>
      <c r="C1" s="36"/>
      <c r="D1" s="36"/>
      <c r="E1" s="36"/>
      <c r="F1" s="36"/>
      <c r="G1" s="37"/>
    </row>
    <row r="2" spans="1:7" x14ac:dyDescent="0.2">
      <c r="A2" s="10"/>
      <c r="B2" s="35" t="s">
        <v>56</v>
      </c>
      <c r="C2" s="36"/>
      <c r="D2" s="36"/>
      <c r="E2" s="36"/>
      <c r="F2" s="37"/>
      <c r="G2" s="30" t="s">
        <v>55</v>
      </c>
    </row>
    <row r="3" spans="1:7" ht="24.95" customHeight="1" x14ac:dyDescent="0.2">
      <c r="A3" s="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1"/>
    </row>
    <row r="4" spans="1:7" x14ac:dyDescent="0.2">
      <c r="A4" s="11"/>
      <c r="B4" s="12"/>
      <c r="C4" s="12"/>
      <c r="D4" s="12"/>
      <c r="E4" s="12"/>
      <c r="F4" s="12"/>
      <c r="G4" s="12"/>
    </row>
    <row r="5" spans="1:7" x14ac:dyDescent="0.2">
      <c r="A5" s="20" t="s">
        <v>0</v>
      </c>
      <c r="B5" s="14">
        <v>292210973.70999998</v>
      </c>
      <c r="C5" s="14">
        <v>14933862.16</v>
      </c>
      <c r="D5" s="14">
        <f>B5+C5</f>
        <v>307144835.87</v>
      </c>
      <c r="E5" s="14">
        <v>44941134.189999998</v>
      </c>
      <c r="F5" s="14">
        <v>41934159.109999999</v>
      </c>
      <c r="G5" s="14">
        <f>D5-E5</f>
        <v>262203701.68000001</v>
      </c>
    </row>
    <row r="6" spans="1:7" x14ac:dyDescent="0.2">
      <c r="A6" s="20"/>
      <c r="B6" s="14"/>
      <c r="C6" s="14"/>
      <c r="D6" s="14"/>
      <c r="E6" s="14"/>
      <c r="F6" s="14"/>
      <c r="G6" s="14"/>
    </row>
    <row r="7" spans="1:7" x14ac:dyDescent="0.2">
      <c r="A7" s="20" t="s">
        <v>1</v>
      </c>
      <c r="B7" s="14">
        <v>19599382.010000002</v>
      </c>
      <c r="C7" s="14">
        <v>104838242</v>
      </c>
      <c r="D7" s="14">
        <f>B7+C7</f>
        <v>124437624.01000001</v>
      </c>
      <c r="E7" s="14">
        <v>12664006.210000001</v>
      </c>
      <c r="F7" s="14">
        <v>12505665.390000001</v>
      </c>
      <c r="G7" s="14">
        <f>D7-E7</f>
        <v>111773617.80000001</v>
      </c>
    </row>
    <row r="8" spans="1:7" x14ac:dyDescent="0.2">
      <c r="A8" s="20"/>
      <c r="B8" s="14"/>
      <c r="C8" s="14"/>
      <c r="D8" s="14"/>
      <c r="E8" s="14"/>
      <c r="F8" s="14"/>
      <c r="G8" s="14"/>
    </row>
    <row r="9" spans="1:7" x14ac:dyDescent="0.2">
      <c r="A9" s="20" t="s">
        <v>2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4">
        <f>D9-E9</f>
        <v>0</v>
      </c>
    </row>
    <row r="10" spans="1:7" x14ac:dyDescent="0.2">
      <c r="A10" s="20"/>
      <c r="B10" s="14"/>
      <c r="C10" s="14"/>
      <c r="D10" s="14"/>
      <c r="E10" s="14"/>
      <c r="F10" s="14"/>
      <c r="G10" s="14"/>
    </row>
    <row r="11" spans="1:7" x14ac:dyDescent="0.2">
      <c r="A11" s="20" t="s">
        <v>39</v>
      </c>
      <c r="B11" s="14">
        <v>0</v>
      </c>
      <c r="C11" s="14">
        <v>0</v>
      </c>
      <c r="D11" s="14">
        <f>B11+C11</f>
        <v>0</v>
      </c>
      <c r="E11" s="14">
        <v>0</v>
      </c>
      <c r="F11" s="14">
        <v>0</v>
      </c>
      <c r="G11" s="14">
        <f>D11-E11</f>
        <v>0</v>
      </c>
    </row>
    <row r="12" spans="1:7" x14ac:dyDescent="0.2">
      <c r="A12" s="20"/>
      <c r="B12" s="14"/>
      <c r="C12" s="14"/>
      <c r="D12" s="14"/>
      <c r="E12" s="14"/>
      <c r="F12" s="14"/>
      <c r="G12" s="14"/>
    </row>
    <row r="13" spans="1:7" x14ac:dyDescent="0.2">
      <c r="A13" s="21" t="s">
        <v>36</v>
      </c>
      <c r="B13" s="14">
        <v>0</v>
      </c>
      <c r="C13" s="14">
        <v>0</v>
      </c>
      <c r="D13" s="14">
        <f>B13+C13</f>
        <v>0</v>
      </c>
      <c r="E13" s="14">
        <v>0</v>
      </c>
      <c r="F13" s="14">
        <v>0</v>
      </c>
      <c r="G13" s="14">
        <f>D13-E13</f>
        <v>0</v>
      </c>
    </row>
    <row r="14" spans="1:7" x14ac:dyDescent="0.2">
      <c r="A14" s="13"/>
      <c r="B14" s="16"/>
      <c r="C14" s="16"/>
      <c r="D14" s="16"/>
      <c r="E14" s="16"/>
      <c r="F14" s="16"/>
      <c r="G14" s="16"/>
    </row>
    <row r="15" spans="1:7" x14ac:dyDescent="0.2">
      <c r="A15" s="6" t="s">
        <v>122</v>
      </c>
      <c r="B15" s="17">
        <f t="shared" ref="B15:G15" si="0">SUM(B5+B7+B9+B11+B13)</f>
        <v>311810355.71999997</v>
      </c>
      <c r="C15" s="17">
        <f t="shared" si="0"/>
        <v>119772104.16</v>
      </c>
      <c r="D15" s="17">
        <f t="shared" si="0"/>
        <v>431582459.88</v>
      </c>
      <c r="E15" s="17">
        <f t="shared" si="0"/>
        <v>57605140.399999999</v>
      </c>
      <c r="F15" s="17">
        <f t="shared" si="0"/>
        <v>54439824.5</v>
      </c>
      <c r="G15" s="17">
        <f t="shared" si="0"/>
        <v>373977319.48000002</v>
      </c>
    </row>
    <row r="18" spans="1:5" x14ac:dyDescent="0.2">
      <c r="A18" s="1" t="s">
        <v>115</v>
      </c>
    </row>
    <row r="22" spans="1:5" x14ac:dyDescent="0.2">
      <c r="A22" s="22"/>
      <c r="B22" s="23"/>
      <c r="C22" s="23"/>
      <c r="D22" s="29"/>
      <c r="E22" s="29"/>
    </row>
    <row r="23" spans="1:5" x14ac:dyDescent="0.2">
      <c r="A23" s="22"/>
      <c r="B23" s="23"/>
      <c r="C23" s="23"/>
      <c r="D23" s="29"/>
      <c r="E23" s="29"/>
    </row>
  </sheetData>
  <sheetProtection formatCells="0" formatColumns="0" formatRows="0" autoFilter="0"/>
  <mergeCells count="5">
    <mergeCell ref="G2:G3"/>
    <mergeCell ref="A1:G1"/>
    <mergeCell ref="B2:F2"/>
    <mergeCell ref="D22:E22"/>
    <mergeCell ref="D23:E2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4"/>
  <sheetViews>
    <sheetView showGridLines="0" workbookViewId="0">
      <selection sqref="A1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5" t="s">
        <v>128</v>
      </c>
      <c r="B1" s="36"/>
      <c r="C1" s="36"/>
      <c r="D1" s="36"/>
      <c r="E1" s="36"/>
      <c r="F1" s="36"/>
      <c r="G1" s="37"/>
    </row>
    <row r="2" spans="1:8" x14ac:dyDescent="0.2">
      <c r="A2" s="24"/>
      <c r="B2" s="35" t="s">
        <v>56</v>
      </c>
      <c r="C2" s="36"/>
      <c r="D2" s="36"/>
      <c r="E2" s="36"/>
      <c r="F2" s="37"/>
      <c r="G2" s="30" t="s">
        <v>55</v>
      </c>
    </row>
    <row r="3" spans="1:8" ht="24.95" customHeight="1" x14ac:dyDescent="0.2">
      <c r="A3" s="25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1"/>
    </row>
    <row r="4" spans="1:8" x14ac:dyDescent="0.2">
      <c r="A4" s="7" t="s">
        <v>57</v>
      </c>
      <c r="B4" s="18">
        <f>SUM(B5:B11)</f>
        <v>127629527.48000002</v>
      </c>
      <c r="C4" s="18">
        <f>SUM(C5:C11)</f>
        <v>0</v>
      </c>
      <c r="D4" s="18">
        <f>B4+C4</f>
        <v>127629527.48000002</v>
      </c>
      <c r="E4" s="18">
        <f>SUM(E5:E11)</f>
        <v>26938938.100000001</v>
      </c>
      <c r="F4" s="18">
        <f>SUM(F5:F11)</f>
        <v>26938938.100000001</v>
      </c>
      <c r="G4" s="18">
        <f>D4-E4</f>
        <v>100690589.38000003</v>
      </c>
    </row>
    <row r="5" spans="1:8" x14ac:dyDescent="0.2">
      <c r="A5" s="43" t="s">
        <v>61</v>
      </c>
      <c r="B5" s="14">
        <v>67268398.870000005</v>
      </c>
      <c r="C5" s="14">
        <v>0</v>
      </c>
      <c r="D5" s="14">
        <f t="shared" ref="D5:D68" si="0">B5+C5</f>
        <v>67268398.870000005</v>
      </c>
      <c r="E5" s="14">
        <v>14669927.82</v>
      </c>
      <c r="F5" s="14">
        <v>14669927.82</v>
      </c>
      <c r="G5" s="14">
        <f t="shared" ref="G5:G68" si="1">D5-E5</f>
        <v>52598471.050000004</v>
      </c>
      <c r="H5" s="5">
        <v>1100</v>
      </c>
    </row>
    <row r="6" spans="1:8" x14ac:dyDescent="0.2">
      <c r="A6" s="43" t="s">
        <v>62</v>
      </c>
      <c r="B6" s="14">
        <v>308000</v>
      </c>
      <c r="C6" s="14">
        <v>0</v>
      </c>
      <c r="D6" s="14">
        <f t="shared" si="0"/>
        <v>308000</v>
      </c>
      <c r="E6" s="14">
        <v>92124.36</v>
      </c>
      <c r="F6" s="14">
        <v>92124.36</v>
      </c>
      <c r="G6" s="14">
        <f t="shared" si="1"/>
        <v>215875.64</v>
      </c>
      <c r="H6" s="5">
        <v>1200</v>
      </c>
    </row>
    <row r="7" spans="1:8" x14ac:dyDescent="0.2">
      <c r="A7" s="43" t="s">
        <v>63</v>
      </c>
      <c r="B7" s="14">
        <v>14740141.310000001</v>
      </c>
      <c r="C7" s="14">
        <v>104000</v>
      </c>
      <c r="D7" s="14">
        <f t="shared" si="0"/>
        <v>14844141.310000001</v>
      </c>
      <c r="E7" s="14">
        <v>1621006.5</v>
      </c>
      <c r="F7" s="14">
        <v>1621006.5</v>
      </c>
      <c r="G7" s="14">
        <f t="shared" si="1"/>
        <v>13223134.810000001</v>
      </c>
      <c r="H7" s="5">
        <v>1300</v>
      </c>
    </row>
    <row r="8" spans="1:8" x14ac:dyDescent="0.2">
      <c r="A8" s="43" t="s">
        <v>33</v>
      </c>
      <c r="B8" s="14">
        <v>23448707.710000001</v>
      </c>
      <c r="C8" s="14">
        <v>-242081</v>
      </c>
      <c r="D8" s="14">
        <f t="shared" si="0"/>
        <v>23206626.710000001</v>
      </c>
      <c r="E8" s="14">
        <v>4672741.41</v>
      </c>
      <c r="F8" s="14">
        <v>4672741.41</v>
      </c>
      <c r="G8" s="14">
        <f t="shared" si="1"/>
        <v>18533885.300000001</v>
      </c>
      <c r="H8" s="5">
        <v>1400</v>
      </c>
    </row>
    <row r="9" spans="1:8" x14ac:dyDescent="0.2">
      <c r="A9" s="43" t="s">
        <v>64</v>
      </c>
      <c r="B9" s="14">
        <v>21764279.59</v>
      </c>
      <c r="C9" s="14">
        <v>138081</v>
      </c>
      <c r="D9" s="14">
        <f t="shared" si="0"/>
        <v>21902360.59</v>
      </c>
      <c r="E9" s="14">
        <v>5883138.0099999998</v>
      </c>
      <c r="F9" s="14">
        <v>5883138.0099999998</v>
      </c>
      <c r="G9" s="14">
        <f t="shared" si="1"/>
        <v>16019222.58</v>
      </c>
      <c r="H9" s="5">
        <v>1500</v>
      </c>
    </row>
    <row r="10" spans="1:8" x14ac:dyDescent="0.2">
      <c r="A10" s="43" t="s">
        <v>34</v>
      </c>
      <c r="B10" s="14">
        <v>100000</v>
      </c>
      <c r="C10" s="14">
        <v>0</v>
      </c>
      <c r="D10" s="14">
        <f t="shared" si="0"/>
        <v>100000</v>
      </c>
      <c r="E10" s="14">
        <v>0</v>
      </c>
      <c r="F10" s="14">
        <v>0</v>
      </c>
      <c r="G10" s="14">
        <f t="shared" si="1"/>
        <v>100000</v>
      </c>
      <c r="H10" s="5">
        <v>1600</v>
      </c>
    </row>
    <row r="11" spans="1:8" x14ac:dyDescent="0.2">
      <c r="A11" s="43" t="s">
        <v>65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  <c r="H11" s="5">
        <v>1700</v>
      </c>
    </row>
    <row r="12" spans="1:8" x14ac:dyDescent="0.2">
      <c r="A12" s="7" t="s">
        <v>117</v>
      </c>
      <c r="B12" s="19">
        <f>SUM(B13:B21)</f>
        <v>60222962</v>
      </c>
      <c r="C12" s="19">
        <f>SUM(C13:C21)</f>
        <v>10091773.77</v>
      </c>
      <c r="D12" s="19">
        <f t="shared" si="0"/>
        <v>70314735.769999996</v>
      </c>
      <c r="E12" s="19">
        <f>SUM(E13:E21)</f>
        <v>2807277.07</v>
      </c>
      <c r="F12" s="19">
        <f>SUM(F13:F21)</f>
        <v>2213664.9899999998</v>
      </c>
      <c r="G12" s="19">
        <f t="shared" si="1"/>
        <v>67507458.700000003</v>
      </c>
      <c r="H12" s="8">
        <v>0</v>
      </c>
    </row>
    <row r="13" spans="1:8" x14ac:dyDescent="0.2">
      <c r="A13" s="43" t="s">
        <v>66</v>
      </c>
      <c r="B13" s="14">
        <v>3560812</v>
      </c>
      <c r="C13" s="14">
        <v>127650</v>
      </c>
      <c r="D13" s="14">
        <f t="shared" si="0"/>
        <v>3688462</v>
      </c>
      <c r="E13" s="14">
        <v>649305.52</v>
      </c>
      <c r="F13" s="14">
        <v>649305.52</v>
      </c>
      <c r="G13" s="14">
        <f t="shared" si="1"/>
        <v>3039156.48</v>
      </c>
      <c r="H13" s="5">
        <v>2100</v>
      </c>
    </row>
    <row r="14" spans="1:8" x14ac:dyDescent="0.2">
      <c r="A14" s="43" t="s">
        <v>67</v>
      </c>
      <c r="B14" s="14">
        <v>250000</v>
      </c>
      <c r="C14" s="14">
        <v>0</v>
      </c>
      <c r="D14" s="14">
        <f t="shared" si="0"/>
        <v>250000</v>
      </c>
      <c r="E14" s="14">
        <v>8033.62</v>
      </c>
      <c r="F14" s="14">
        <v>8033.62</v>
      </c>
      <c r="G14" s="14">
        <f t="shared" si="1"/>
        <v>241966.38</v>
      </c>
      <c r="H14" s="5">
        <v>2200</v>
      </c>
    </row>
    <row r="15" spans="1:8" x14ac:dyDescent="0.2">
      <c r="A15" s="43" t="s">
        <v>68</v>
      </c>
      <c r="B15" s="14">
        <v>395000</v>
      </c>
      <c r="C15" s="14">
        <v>0</v>
      </c>
      <c r="D15" s="14">
        <f t="shared" si="0"/>
        <v>395000</v>
      </c>
      <c r="E15" s="14">
        <v>7700</v>
      </c>
      <c r="F15" s="14">
        <v>7700</v>
      </c>
      <c r="G15" s="14">
        <f t="shared" si="1"/>
        <v>387300</v>
      </c>
      <c r="H15" s="5">
        <v>2300</v>
      </c>
    </row>
    <row r="16" spans="1:8" x14ac:dyDescent="0.2">
      <c r="A16" s="43" t="s">
        <v>69</v>
      </c>
      <c r="B16" s="14">
        <v>32286450</v>
      </c>
      <c r="C16" s="14">
        <v>9556340.6099999994</v>
      </c>
      <c r="D16" s="14">
        <f t="shared" si="0"/>
        <v>41842790.609999999</v>
      </c>
      <c r="E16" s="14">
        <v>177284.54</v>
      </c>
      <c r="F16" s="14">
        <v>49185.52</v>
      </c>
      <c r="G16" s="14">
        <f t="shared" si="1"/>
        <v>41665506.07</v>
      </c>
      <c r="H16" s="5">
        <v>2400</v>
      </c>
    </row>
    <row r="17" spans="1:8" x14ac:dyDescent="0.2">
      <c r="A17" s="43" t="s">
        <v>70</v>
      </c>
      <c r="B17" s="14">
        <v>2608000</v>
      </c>
      <c r="C17" s="14">
        <v>259616</v>
      </c>
      <c r="D17" s="14">
        <f t="shared" si="0"/>
        <v>2867616</v>
      </c>
      <c r="E17" s="14">
        <v>20944</v>
      </c>
      <c r="F17" s="14">
        <v>0</v>
      </c>
      <c r="G17" s="14">
        <f t="shared" si="1"/>
        <v>2846672</v>
      </c>
      <c r="H17" s="5">
        <v>2500</v>
      </c>
    </row>
    <row r="18" spans="1:8" x14ac:dyDescent="0.2">
      <c r="A18" s="43" t="s">
        <v>71</v>
      </c>
      <c r="B18" s="14">
        <v>9320750</v>
      </c>
      <c r="C18" s="14">
        <v>8543.59</v>
      </c>
      <c r="D18" s="14">
        <f t="shared" si="0"/>
        <v>9329293.5899999999</v>
      </c>
      <c r="E18" s="14">
        <v>1850505.74</v>
      </c>
      <c r="F18" s="14">
        <v>1493753.01</v>
      </c>
      <c r="G18" s="14">
        <f t="shared" si="1"/>
        <v>7478787.8499999996</v>
      </c>
      <c r="H18" s="5">
        <v>2600</v>
      </c>
    </row>
    <row r="19" spans="1:8" x14ac:dyDescent="0.2">
      <c r="A19" s="43" t="s">
        <v>72</v>
      </c>
      <c r="B19" s="14">
        <v>3784450</v>
      </c>
      <c r="C19" s="14">
        <v>0</v>
      </c>
      <c r="D19" s="14">
        <f t="shared" si="0"/>
        <v>3784450</v>
      </c>
      <c r="E19" s="14">
        <v>0</v>
      </c>
      <c r="F19" s="14">
        <v>0</v>
      </c>
      <c r="G19" s="14">
        <f t="shared" si="1"/>
        <v>3784450</v>
      </c>
      <c r="H19" s="5">
        <v>2700</v>
      </c>
    </row>
    <row r="20" spans="1:8" x14ac:dyDescent="0.2">
      <c r="A20" s="43" t="s">
        <v>73</v>
      </c>
      <c r="B20" s="14">
        <v>0</v>
      </c>
      <c r="C20" s="14">
        <v>0</v>
      </c>
      <c r="D20" s="14">
        <f t="shared" si="0"/>
        <v>0</v>
      </c>
      <c r="E20" s="14">
        <v>0</v>
      </c>
      <c r="F20" s="14">
        <v>0</v>
      </c>
      <c r="G20" s="14">
        <f t="shared" si="1"/>
        <v>0</v>
      </c>
      <c r="H20" s="5">
        <v>2800</v>
      </c>
    </row>
    <row r="21" spans="1:8" x14ac:dyDescent="0.2">
      <c r="A21" s="43" t="s">
        <v>74</v>
      </c>
      <c r="B21" s="14">
        <v>8017500</v>
      </c>
      <c r="C21" s="14">
        <v>139623.57</v>
      </c>
      <c r="D21" s="14">
        <f t="shared" si="0"/>
        <v>8157123.5700000003</v>
      </c>
      <c r="E21" s="14">
        <v>93503.65</v>
      </c>
      <c r="F21" s="14">
        <v>5687.32</v>
      </c>
      <c r="G21" s="14">
        <f t="shared" si="1"/>
        <v>8063619.9199999999</v>
      </c>
      <c r="H21" s="5">
        <v>2900</v>
      </c>
    </row>
    <row r="22" spans="1:8" x14ac:dyDescent="0.2">
      <c r="A22" s="7" t="s">
        <v>58</v>
      </c>
      <c r="B22" s="19">
        <f>SUM(B23:B31)</f>
        <v>104041144.11</v>
      </c>
      <c r="C22" s="19">
        <f>SUM(C23:C31)</f>
        <v>5042088.3899999997</v>
      </c>
      <c r="D22" s="19">
        <f t="shared" si="0"/>
        <v>109083232.5</v>
      </c>
      <c r="E22" s="19">
        <f>SUM(E23:E31)</f>
        <v>15194919.019999996</v>
      </c>
      <c r="F22" s="19">
        <f>SUM(F23:F31)</f>
        <v>12781556.019999998</v>
      </c>
      <c r="G22" s="19">
        <f t="shared" si="1"/>
        <v>93888313.480000004</v>
      </c>
      <c r="H22" s="8">
        <v>0</v>
      </c>
    </row>
    <row r="23" spans="1:8" x14ac:dyDescent="0.2">
      <c r="A23" s="43" t="s">
        <v>75</v>
      </c>
      <c r="B23" s="14">
        <v>38056000</v>
      </c>
      <c r="C23" s="14">
        <v>0</v>
      </c>
      <c r="D23" s="14">
        <f t="shared" si="0"/>
        <v>38056000</v>
      </c>
      <c r="E23" s="14">
        <v>7873072.04</v>
      </c>
      <c r="F23" s="14">
        <v>7873072.04</v>
      </c>
      <c r="G23" s="14">
        <f t="shared" si="1"/>
        <v>30182927.960000001</v>
      </c>
      <c r="H23" s="5">
        <v>3100</v>
      </c>
    </row>
    <row r="24" spans="1:8" x14ac:dyDescent="0.2">
      <c r="A24" s="43" t="s">
        <v>76</v>
      </c>
      <c r="B24" s="14">
        <v>1906000</v>
      </c>
      <c r="C24" s="14">
        <v>59347.839999999997</v>
      </c>
      <c r="D24" s="14">
        <f t="shared" si="0"/>
        <v>1965347.8400000001</v>
      </c>
      <c r="E24" s="14">
        <v>95393.04</v>
      </c>
      <c r="F24" s="14">
        <v>95393.04</v>
      </c>
      <c r="G24" s="14">
        <f t="shared" si="1"/>
        <v>1869954.8</v>
      </c>
      <c r="H24" s="5">
        <v>3200</v>
      </c>
    </row>
    <row r="25" spans="1:8" x14ac:dyDescent="0.2">
      <c r="A25" s="43" t="s">
        <v>77</v>
      </c>
      <c r="B25" s="14">
        <v>17430000</v>
      </c>
      <c r="C25" s="14">
        <v>826028.8</v>
      </c>
      <c r="D25" s="14">
        <f t="shared" si="0"/>
        <v>18256028.800000001</v>
      </c>
      <c r="E25" s="14">
        <v>1598566.27</v>
      </c>
      <c r="F25" s="14">
        <v>1598566.27</v>
      </c>
      <c r="G25" s="14">
        <f t="shared" si="1"/>
        <v>16657462.530000001</v>
      </c>
      <c r="H25" s="5">
        <v>3300</v>
      </c>
    </row>
    <row r="26" spans="1:8" x14ac:dyDescent="0.2">
      <c r="A26" s="43" t="s">
        <v>78</v>
      </c>
      <c r="B26" s="14">
        <v>3338000</v>
      </c>
      <c r="C26" s="14">
        <v>0</v>
      </c>
      <c r="D26" s="14">
        <f t="shared" si="0"/>
        <v>3338000</v>
      </c>
      <c r="E26" s="14">
        <v>503349.12</v>
      </c>
      <c r="F26" s="14">
        <v>503349.12</v>
      </c>
      <c r="G26" s="14">
        <f t="shared" si="1"/>
        <v>2834650.88</v>
      </c>
      <c r="H26" s="5">
        <v>3400</v>
      </c>
    </row>
    <row r="27" spans="1:8" x14ac:dyDescent="0.2">
      <c r="A27" s="43" t="s">
        <v>79</v>
      </c>
      <c r="B27" s="14">
        <v>19186625</v>
      </c>
      <c r="C27" s="14">
        <v>4188306.75</v>
      </c>
      <c r="D27" s="14">
        <f t="shared" si="0"/>
        <v>23374931.75</v>
      </c>
      <c r="E27" s="14">
        <v>619972.43000000005</v>
      </c>
      <c r="F27" s="14">
        <v>619972.43000000005</v>
      </c>
      <c r="G27" s="14">
        <f t="shared" si="1"/>
        <v>22754959.32</v>
      </c>
      <c r="H27" s="5">
        <v>3500</v>
      </c>
    </row>
    <row r="28" spans="1:8" x14ac:dyDescent="0.2">
      <c r="A28" s="43" t="s">
        <v>126</v>
      </c>
      <c r="B28" s="14">
        <v>3165000</v>
      </c>
      <c r="C28" s="14">
        <v>0</v>
      </c>
      <c r="D28" s="14">
        <f t="shared" si="0"/>
        <v>3165000</v>
      </c>
      <c r="E28" s="14">
        <v>30772.95</v>
      </c>
      <c r="F28" s="14">
        <v>30772.95</v>
      </c>
      <c r="G28" s="14">
        <f t="shared" si="1"/>
        <v>3134227.05</v>
      </c>
      <c r="H28" s="5">
        <v>3600</v>
      </c>
    </row>
    <row r="29" spans="1:8" x14ac:dyDescent="0.2">
      <c r="A29" s="43" t="s">
        <v>80</v>
      </c>
      <c r="B29" s="14">
        <v>621500</v>
      </c>
      <c r="C29" s="14">
        <v>0</v>
      </c>
      <c r="D29" s="14">
        <f t="shared" si="0"/>
        <v>621500</v>
      </c>
      <c r="E29" s="14">
        <v>7692.11</v>
      </c>
      <c r="F29" s="14">
        <v>7692.11</v>
      </c>
      <c r="G29" s="14">
        <f t="shared" si="1"/>
        <v>613807.89</v>
      </c>
      <c r="H29" s="5">
        <v>3700</v>
      </c>
    </row>
    <row r="30" spans="1:8" x14ac:dyDescent="0.2">
      <c r="A30" s="43" t="s">
        <v>81</v>
      </c>
      <c r="B30" s="14">
        <v>315000</v>
      </c>
      <c r="C30" s="14">
        <v>0</v>
      </c>
      <c r="D30" s="14">
        <f t="shared" si="0"/>
        <v>315000</v>
      </c>
      <c r="E30" s="14">
        <v>11754</v>
      </c>
      <c r="F30" s="14">
        <v>11754</v>
      </c>
      <c r="G30" s="14">
        <f t="shared" si="1"/>
        <v>303246</v>
      </c>
      <c r="H30" s="5">
        <v>3800</v>
      </c>
    </row>
    <row r="31" spans="1:8" x14ac:dyDescent="0.2">
      <c r="A31" s="43" t="s">
        <v>18</v>
      </c>
      <c r="B31" s="14">
        <v>20023019.109999999</v>
      </c>
      <c r="C31" s="14">
        <v>-31595</v>
      </c>
      <c r="D31" s="14">
        <f t="shared" si="0"/>
        <v>19991424.109999999</v>
      </c>
      <c r="E31" s="14">
        <v>4454347.0599999996</v>
      </c>
      <c r="F31" s="14">
        <v>2040984.06</v>
      </c>
      <c r="G31" s="14">
        <f t="shared" si="1"/>
        <v>15537077.050000001</v>
      </c>
      <c r="H31" s="5">
        <v>3900</v>
      </c>
    </row>
    <row r="32" spans="1:8" x14ac:dyDescent="0.2">
      <c r="A32" s="7" t="s">
        <v>118</v>
      </c>
      <c r="B32" s="19">
        <f>SUM(B33:B41)</f>
        <v>100000</v>
      </c>
      <c r="C32" s="19">
        <f>SUM(C33:C41)</f>
        <v>0</v>
      </c>
      <c r="D32" s="19">
        <f t="shared" si="0"/>
        <v>100000</v>
      </c>
      <c r="E32" s="19">
        <f>SUM(E33:E41)</f>
        <v>0</v>
      </c>
      <c r="F32" s="19">
        <f>SUM(F33:F41)</f>
        <v>0</v>
      </c>
      <c r="G32" s="19">
        <f t="shared" si="1"/>
        <v>100000</v>
      </c>
      <c r="H32" s="8">
        <v>0</v>
      </c>
    </row>
    <row r="33" spans="1:8" x14ac:dyDescent="0.2">
      <c r="A33" s="43" t="s">
        <v>82</v>
      </c>
      <c r="B33" s="14">
        <v>0</v>
      </c>
      <c r="C33" s="14">
        <v>0</v>
      </c>
      <c r="D33" s="14">
        <f t="shared" si="0"/>
        <v>0</v>
      </c>
      <c r="E33" s="14">
        <v>0</v>
      </c>
      <c r="F33" s="14">
        <v>0</v>
      </c>
      <c r="G33" s="14">
        <f t="shared" si="1"/>
        <v>0</v>
      </c>
      <c r="H33" s="5">
        <v>4100</v>
      </c>
    </row>
    <row r="34" spans="1:8" x14ac:dyDescent="0.2">
      <c r="A34" s="43" t="s">
        <v>83</v>
      </c>
      <c r="B34" s="14">
        <v>0</v>
      </c>
      <c r="C34" s="14">
        <v>0</v>
      </c>
      <c r="D34" s="14">
        <f t="shared" si="0"/>
        <v>0</v>
      </c>
      <c r="E34" s="14">
        <v>0</v>
      </c>
      <c r="F34" s="14">
        <v>0</v>
      </c>
      <c r="G34" s="14">
        <f t="shared" si="1"/>
        <v>0</v>
      </c>
      <c r="H34" s="5">
        <v>4200</v>
      </c>
    </row>
    <row r="35" spans="1:8" x14ac:dyDescent="0.2">
      <c r="A35" s="43" t="s">
        <v>84</v>
      </c>
      <c r="B35" s="14">
        <v>0</v>
      </c>
      <c r="C35" s="14">
        <v>0</v>
      </c>
      <c r="D35" s="14">
        <f t="shared" si="0"/>
        <v>0</v>
      </c>
      <c r="E35" s="14">
        <v>0</v>
      </c>
      <c r="F35" s="14">
        <v>0</v>
      </c>
      <c r="G35" s="14">
        <f t="shared" si="1"/>
        <v>0</v>
      </c>
      <c r="H35" s="5">
        <v>4300</v>
      </c>
    </row>
    <row r="36" spans="1:8" x14ac:dyDescent="0.2">
      <c r="A36" s="43" t="s">
        <v>85</v>
      </c>
      <c r="B36" s="14">
        <v>100000</v>
      </c>
      <c r="C36" s="14">
        <v>0</v>
      </c>
      <c r="D36" s="14">
        <f t="shared" si="0"/>
        <v>100000</v>
      </c>
      <c r="E36" s="14">
        <v>0</v>
      </c>
      <c r="F36" s="14">
        <v>0</v>
      </c>
      <c r="G36" s="14">
        <f t="shared" si="1"/>
        <v>100000</v>
      </c>
      <c r="H36" s="5">
        <v>4400</v>
      </c>
    </row>
    <row r="37" spans="1:8" x14ac:dyDescent="0.2">
      <c r="A37" s="43" t="s">
        <v>39</v>
      </c>
      <c r="B37" s="14">
        <v>0</v>
      </c>
      <c r="C37" s="14">
        <v>0</v>
      </c>
      <c r="D37" s="14">
        <f t="shared" si="0"/>
        <v>0</v>
      </c>
      <c r="E37" s="14">
        <v>0</v>
      </c>
      <c r="F37" s="14">
        <v>0</v>
      </c>
      <c r="G37" s="14">
        <f t="shared" si="1"/>
        <v>0</v>
      </c>
      <c r="H37" s="5">
        <v>4500</v>
      </c>
    </row>
    <row r="38" spans="1:8" x14ac:dyDescent="0.2">
      <c r="A38" s="43" t="s">
        <v>86</v>
      </c>
      <c r="B38" s="14">
        <v>0</v>
      </c>
      <c r="C38" s="14">
        <v>0</v>
      </c>
      <c r="D38" s="14">
        <f t="shared" si="0"/>
        <v>0</v>
      </c>
      <c r="E38" s="14">
        <v>0</v>
      </c>
      <c r="F38" s="14">
        <v>0</v>
      </c>
      <c r="G38" s="14">
        <f t="shared" si="1"/>
        <v>0</v>
      </c>
      <c r="H38" s="5">
        <v>4600</v>
      </c>
    </row>
    <row r="39" spans="1:8" x14ac:dyDescent="0.2">
      <c r="A39" s="43" t="s">
        <v>87</v>
      </c>
      <c r="B39" s="14">
        <v>0</v>
      </c>
      <c r="C39" s="14">
        <v>0</v>
      </c>
      <c r="D39" s="14">
        <f t="shared" si="0"/>
        <v>0</v>
      </c>
      <c r="E39" s="14">
        <v>0</v>
      </c>
      <c r="F39" s="14">
        <v>0</v>
      </c>
      <c r="G39" s="14">
        <f t="shared" si="1"/>
        <v>0</v>
      </c>
      <c r="H39" s="5">
        <v>4700</v>
      </c>
    </row>
    <row r="40" spans="1:8" x14ac:dyDescent="0.2">
      <c r="A40" s="43" t="s">
        <v>35</v>
      </c>
      <c r="B40" s="14">
        <v>0</v>
      </c>
      <c r="C40" s="14">
        <v>0</v>
      </c>
      <c r="D40" s="14">
        <f t="shared" si="0"/>
        <v>0</v>
      </c>
      <c r="E40" s="14">
        <v>0</v>
      </c>
      <c r="F40" s="14">
        <v>0</v>
      </c>
      <c r="G40" s="14">
        <f t="shared" si="1"/>
        <v>0</v>
      </c>
      <c r="H40" s="5">
        <v>4800</v>
      </c>
    </row>
    <row r="41" spans="1:8" x14ac:dyDescent="0.2">
      <c r="A41" s="43" t="s">
        <v>88</v>
      </c>
      <c r="B41" s="14">
        <v>0</v>
      </c>
      <c r="C41" s="14">
        <v>0</v>
      </c>
      <c r="D41" s="14">
        <f t="shared" si="0"/>
        <v>0</v>
      </c>
      <c r="E41" s="14">
        <v>0</v>
      </c>
      <c r="F41" s="14">
        <v>0</v>
      </c>
      <c r="G41" s="14">
        <f t="shared" si="1"/>
        <v>0</v>
      </c>
      <c r="H41" s="5">
        <v>4900</v>
      </c>
    </row>
    <row r="42" spans="1:8" x14ac:dyDescent="0.2">
      <c r="A42" s="7" t="s">
        <v>119</v>
      </c>
      <c r="B42" s="19">
        <f>SUM(B43:B51)</f>
        <v>6099382.0099999998</v>
      </c>
      <c r="C42" s="19">
        <f>SUM(C43:C51)</f>
        <v>24290000</v>
      </c>
      <c r="D42" s="19">
        <f t="shared" si="0"/>
        <v>30389382.009999998</v>
      </c>
      <c r="E42" s="19">
        <f>SUM(E43:E51)</f>
        <v>561347</v>
      </c>
      <c r="F42" s="19">
        <f>SUM(F43:F51)</f>
        <v>561347</v>
      </c>
      <c r="G42" s="19">
        <f t="shared" si="1"/>
        <v>29828035.009999998</v>
      </c>
      <c r="H42" s="8">
        <v>0</v>
      </c>
    </row>
    <row r="43" spans="1:8" x14ac:dyDescent="0.2">
      <c r="A43" s="44" t="s">
        <v>89</v>
      </c>
      <c r="B43" s="14">
        <v>820000</v>
      </c>
      <c r="C43" s="14">
        <v>3330000</v>
      </c>
      <c r="D43" s="14">
        <f t="shared" si="0"/>
        <v>4150000</v>
      </c>
      <c r="E43" s="14">
        <v>0</v>
      </c>
      <c r="F43" s="14">
        <v>0</v>
      </c>
      <c r="G43" s="14">
        <f t="shared" si="1"/>
        <v>4150000</v>
      </c>
      <c r="H43" s="5">
        <v>5100</v>
      </c>
    </row>
    <row r="44" spans="1:8" x14ac:dyDescent="0.2">
      <c r="A44" s="43" t="s">
        <v>90</v>
      </c>
      <c r="B44" s="14">
        <v>295000</v>
      </c>
      <c r="C44" s="14">
        <v>0</v>
      </c>
      <c r="D44" s="14">
        <f t="shared" si="0"/>
        <v>295000</v>
      </c>
      <c r="E44" s="14">
        <v>0</v>
      </c>
      <c r="F44" s="14">
        <v>0</v>
      </c>
      <c r="G44" s="14">
        <f t="shared" si="1"/>
        <v>295000</v>
      </c>
      <c r="H44" s="5">
        <v>5200</v>
      </c>
    </row>
    <row r="45" spans="1:8" x14ac:dyDescent="0.2">
      <c r="A45" s="43" t="s">
        <v>91</v>
      </c>
      <c r="B45" s="14">
        <v>85000</v>
      </c>
      <c r="C45" s="14">
        <v>0</v>
      </c>
      <c r="D45" s="14">
        <f t="shared" si="0"/>
        <v>85000</v>
      </c>
      <c r="E45" s="14">
        <v>0</v>
      </c>
      <c r="F45" s="14">
        <v>0</v>
      </c>
      <c r="G45" s="14">
        <f t="shared" si="1"/>
        <v>85000</v>
      </c>
      <c r="H45" s="5">
        <v>5300</v>
      </c>
    </row>
    <row r="46" spans="1:8" x14ac:dyDescent="0.2">
      <c r="A46" s="43" t="s">
        <v>92</v>
      </c>
      <c r="B46" s="14">
        <v>425250</v>
      </c>
      <c r="C46" s="14">
        <v>3500000</v>
      </c>
      <c r="D46" s="14">
        <f t="shared" si="0"/>
        <v>3925250</v>
      </c>
      <c r="E46" s="14">
        <v>0</v>
      </c>
      <c r="F46" s="14">
        <v>0</v>
      </c>
      <c r="G46" s="14">
        <f t="shared" si="1"/>
        <v>3925250</v>
      </c>
      <c r="H46" s="5">
        <v>5400</v>
      </c>
    </row>
    <row r="47" spans="1:8" x14ac:dyDescent="0.2">
      <c r="A47" s="43" t="s">
        <v>93</v>
      </c>
      <c r="B47" s="14">
        <v>0</v>
      </c>
      <c r="C47" s="14">
        <v>0</v>
      </c>
      <c r="D47" s="14">
        <f t="shared" si="0"/>
        <v>0</v>
      </c>
      <c r="E47" s="14">
        <v>0</v>
      </c>
      <c r="F47" s="14">
        <v>0</v>
      </c>
      <c r="G47" s="14">
        <f t="shared" si="1"/>
        <v>0</v>
      </c>
      <c r="H47" s="5">
        <v>5500</v>
      </c>
    </row>
    <row r="48" spans="1:8" x14ac:dyDescent="0.2">
      <c r="A48" s="43" t="s">
        <v>94</v>
      </c>
      <c r="B48" s="14">
        <v>2452500</v>
      </c>
      <c r="C48" s="14">
        <v>7660000</v>
      </c>
      <c r="D48" s="14">
        <f t="shared" si="0"/>
        <v>10112500</v>
      </c>
      <c r="E48" s="14">
        <v>561347</v>
      </c>
      <c r="F48" s="14">
        <v>561347</v>
      </c>
      <c r="G48" s="14">
        <f t="shared" si="1"/>
        <v>9551153</v>
      </c>
      <c r="H48" s="5">
        <v>5600</v>
      </c>
    </row>
    <row r="49" spans="1:8" x14ac:dyDescent="0.2">
      <c r="A49" s="43" t="s">
        <v>95</v>
      </c>
      <c r="B49" s="14">
        <v>0</v>
      </c>
      <c r="C49" s="14">
        <v>0</v>
      </c>
      <c r="D49" s="14">
        <f t="shared" si="0"/>
        <v>0</v>
      </c>
      <c r="E49" s="14">
        <v>0</v>
      </c>
      <c r="F49" s="14">
        <v>0</v>
      </c>
      <c r="G49" s="14">
        <f t="shared" si="1"/>
        <v>0</v>
      </c>
      <c r="H49" s="5">
        <v>5700</v>
      </c>
    </row>
    <row r="50" spans="1:8" x14ac:dyDescent="0.2">
      <c r="A50" s="43" t="s">
        <v>96</v>
      </c>
      <c r="B50" s="14">
        <v>100000</v>
      </c>
      <c r="C50" s="14">
        <v>0</v>
      </c>
      <c r="D50" s="14">
        <f t="shared" si="0"/>
        <v>100000</v>
      </c>
      <c r="E50" s="14">
        <v>0</v>
      </c>
      <c r="F50" s="14">
        <v>0</v>
      </c>
      <c r="G50" s="14">
        <f t="shared" si="1"/>
        <v>100000</v>
      </c>
      <c r="H50" s="5">
        <v>5800</v>
      </c>
    </row>
    <row r="51" spans="1:8" x14ac:dyDescent="0.2">
      <c r="A51" s="43" t="s">
        <v>97</v>
      </c>
      <c r="B51" s="14">
        <v>1921632.01</v>
      </c>
      <c r="C51" s="14">
        <v>9800000</v>
      </c>
      <c r="D51" s="14">
        <f t="shared" si="0"/>
        <v>11721632.01</v>
      </c>
      <c r="E51" s="14">
        <v>0</v>
      </c>
      <c r="F51" s="14">
        <v>0</v>
      </c>
      <c r="G51" s="14">
        <f t="shared" si="1"/>
        <v>11721632.01</v>
      </c>
      <c r="H51" s="5">
        <v>5900</v>
      </c>
    </row>
    <row r="52" spans="1:8" x14ac:dyDescent="0.2">
      <c r="A52" s="7" t="s">
        <v>59</v>
      </c>
      <c r="B52" s="19">
        <f>SUM(B53:B55)</f>
        <v>13500000</v>
      </c>
      <c r="C52" s="19">
        <f>SUM(C53:C55)</f>
        <v>80548242</v>
      </c>
      <c r="D52" s="19">
        <f t="shared" si="0"/>
        <v>94048242</v>
      </c>
      <c r="E52" s="19">
        <f>SUM(E53:E55)</f>
        <v>12102659.210000001</v>
      </c>
      <c r="F52" s="19">
        <f>SUM(F53:F55)</f>
        <v>11944318.390000001</v>
      </c>
      <c r="G52" s="19">
        <f t="shared" si="1"/>
        <v>81945582.789999992</v>
      </c>
      <c r="H52" s="8">
        <v>0</v>
      </c>
    </row>
    <row r="53" spans="1:8" x14ac:dyDescent="0.2">
      <c r="A53" s="43" t="s">
        <v>98</v>
      </c>
      <c r="B53" s="14">
        <v>13000000</v>
      </c>
      <c r="C53" s="14">
        <v>62672778.609999999</v>
      </c>
      <c r="D53" s="14">
        <f t="shared" si="0"/>
        <v>75672778.609999999</v>
      </c>
      <c r="E53" s="14">
        <v>10518298.48</v>
      </c>
      <c r="F53" s="14">
        <v>10359957.66</v>
      </c>
      <c r="G53" s="14">
        <f t="shared" si="1"/>
        <v>65154480.129999995</v>
      </c>
      <c r="H53" s="5">
        <v>6100</v>
      </c>
    </row>
    <row r="54" spans="1:8" x14ac:dyDescent="0.2">
      <c r="A54" s="43" t="s">
        <v>99</v>
      </c>
      <c r="B54" s="14">
        <v>500000</v>
      </c>
      <c r="C54" s="14">
        <v>17875463.390000001</v>
      </c>
      <c r="D54" s="14">
        <f t="shared" si="0"/>
        <v>18375463.390000001</v>
      </c>
      <c r="E54" s="14">
        <v>1584360.73</v>
      </c>
      <c r="F54" s="14">
        <v>1584360.73</v>
      </c>
      <c r="G54" s="14">
        <f t="shared" si="1"/>
        <v>16791102.66</v>
      </c>
      <c r="H54" s="5">
        <v>6200</v>
      </c>
    </row>
    <row r="55" spans="1:8" x14ac:dyDescent="0.2">
      <c r="A55" s="43" t="s">
        <v>100</v>
      </c>
      <c r="B55" s="14">
        <v>0</v>
      </c>
      <c r="C55" s="14">
        <v>0</v>
      </c>
      <c r="D55" s="14">
        <f t="shared" si="0"/>
        <v>0</v>
      </c>
      <c r="E55" s="14">
        <v>0</v>
      </c>
      <c r="F55" s="14">
        <v>0</v>
      </c>
      <c r="G55" s="14">
        <f t="shared" si="1"/>
        <v>0</v>
      </c>
      <c r="H55" s="5">
        <v>6300</v>
      </c>
    </row>
    <row r="56" spans="1:8" x14ac:dyDescent="0.2">
      <c r="A56" s="7" t="s">
        <v>120</v>
      </c>
      <c r="B56" s="19">
        <f>SUM(B57:B63)</f>
        <v>217340.12</v>
      </c>
      <c r="C56" s="19">
        <f>SUM(C57:C63)</f>
        <v>-200000</v>
      </c>
      <c r="D56" s="19">
        <f t="shared" si="0"/>
        <v>17340.119999999995</v>
      </c>
      <c r="E56" s="19">
        <f>SUM(E57:E63)</f>
        <v>0</v>
      </c>
      <c r="F56" s="19">
        <f>SUM(F57:F63)</f>
        <v>0</v>
      </c>
      <c r="G56" s="19">
        <f t="shared" si="1"/>
        <v>17340.119999999995</v>
      </c>
      <c r="H56" s="8">
        <v>0</v>
      </c>
    </row>
    <row r="57" spans="1:8" x14ac:dyDescent="0.2">
      <c r="A57" s="43" t="s">
        <v>127</v>
      </c>
      <c r="B57" s="14">
        <v>0</v>
      </c>
      <c r="C57" s="14">
        <v>0</v>
      </c>
      <c r="D57" s="14">
        <f t="shared" si="0"/>
        <v>0</v>
      </c>
      <c r="E57" s="14">
        <v>0</v>
      </c>
      <c r="F57" s="14">
        <v>0</v>
      </c>
      <c r="G57" s="14">
        <f t="shared" si="1"/>
        <v>0</v>
      </c>
      <c r="H57" s="5">
        <v>7100</v>
      </c>
    </row>
    <row r="58" spans="1:8" x14ac:dyDescent="0.2">
      <c r="A58" s="43" t="s">
        <v>101</v>
      </c>
      <c r="B58" s="14">
        <v>0</v>
      </c>
      <c r="C58" s="14">
        <v>0</v>
      </c>
      <c r="D58" s="14">
        <f t="shared" si="0"/>
        <v>0</v>
      </c>
      <c r="E58" s="14">
        <v>0</v>
      </c>
      <c r="F58" s="14">
        <v>0</v>
      </c>
      <c r="G58" s="14">
        <f t="shared" si="1"/>
        <v>0</v>
      </c>
      <c r="H58" s="5">
        <v>7200</v>
      </c>
    </row>
    <row r="59" spans="1:8" x14ac:dyDescent="0.2">
      <c r="A59" s="43" t="s">
        <v>102</v>
      </c>
      <c r="B59" s="14">
        <v>0</v>
      </c>
      <c r="C59" s="14">
        <v>0</v>
      </c>
      <c r="D59" s="14">
        <f t="shared" si="0"/>
        <v>0</v>
      </c>
      <c r="E59" s="14">
        <v>0</v>
      </c>
      <c r="F59" s="14">
        <v>0</v>
      </c>
      <c r="G59" s="14">
        <f t="shared" si="1"/>
        <v>0</v>
      </c>
      <c r="H59" s="5">
        <v>7300</v>
      </c>
    </row>
    <row r="60" spans="1:8" x14ac:dyDescent="0.2">
      <c r="A60" s="43" t="s">
        <v>103</v>
      </c>
      <c r="B60" s="14">
        <v>0</v>
      </c>
      <c r="C60" s="14">
        <v>0</v>
      </c>
      <c r="D60" s="14">
        <f t="shared" si="0"/>
        <v>0</v>
      </c>
      <c r="E60" s="14">
        <v>0</v>
      </c>
      <c r="F60" s="14">
        <v>0</v>
      </c>
      <c r="G60" s="14">
        <f t="shared" si="1"/>
        <v>0</v>
      </c>
      <c r="H60" s="5">
        <v>7400</v>
      </c>
    </row>
    <row r="61" spans="1:8" x14ac:dyDescent="0.2">
      <c r="A61" s="43" t="s">
        <v>104</v>
      </c>
      <c r="B61" s="14">
        <v>0</v>
      </c>
      <c r="C61" s="14">
        <v>0</v>
      </c>
      <c r="D61" s="14">
        <f t="shared" si="0"/>
        <v>0</v>
      </c>
      <c r="E61" s="14">
        <v>0</v>
      </c>
      <c r="F61" s="14">
        <v>0</v>
      </c>
      <c r="G61" s="14">
        <f t="shared" si="1"/>
        <v>0</v>
      </c>
      <c r="H61" s="5">
        <v>7500</v>
      </c>
    </row>
    <row r="62" spans="1:8" x14ac:dyDescent="0.2">
      <c r="A62" s="43" t="s">
        <v>105</v>
      </c>
      <c r="B62" s="14">
        <v>0</v>
      </c>
      <c r="C62" s="14">
        <v>0</v>
      </c>
      <c r="D62" s="14">
        <f t="shared" si="0"/>
        <v>0</v>
      </c>
      <c r="E62" s="14">
        <v>0</v>
      </c>
      <c r="F62" s="14">
        <v>0</v>
      </c>
      <c r="G62" s="14">
        <f t="shared" si="1"/>
        <v>0</v>
      </c>
      <c r="H62" s="5">
        <v>7600</v>
      </c>
    </row>
    <row r="63" spans="1:8" x14ac:dyDescent="0.2">
      <c r="A63" s="43" t="s">
        <v>106</v>
      </c>
      <c r="B63" s="14">
        <v>217340.12</v>
      </c>
      <c r="C63" s="14">
        <v>-200000</v>
      </c>
      <c r="D63" s="14">
        <f t="shared" si="0"/>
        <v>17340.119999999995</v>
      </c>
      <c r="E63" s="14">
        <v>0</v>
      </c>
      <c r="F63" s="14">
        <v>0</v>
      </c>
      <c r="G63" s="14">
        <f t="shared" si="1"/>
        <v>17340.119999999995</v>
      </c>
      <c r="H63" s="5">
        <v>7900</v>
      </c>
    </row>
    <row r="64" spans="1:8" x14ac:dyDescent="0.2">
      <c r="A64" s="7" t="s">
        <v>121</v>
      </c>
      <c r="B64" s="19">
        <f>SUM(B65:B67)</f>
        <v>0</v>
      </c>
      <c r="C64" s="19">
        <f>SUM(C65:C67)</f>
        <v>0</v>
      </c>
      <c r="D64" s="19">
        <f t="shared" si="0"/>
        <v>0</v>
      </c>
      <c r="E64" s="19">
        <f>SUM(E65:E67)</f>
        <v>0</v>
      </c>
      <c r="F64" s="19">
        <f>SUM(F65:F67)</f>
        <v>0</v>
      </c>
      <c r="G64" s="19">
        <f t="shared" si="1"/>
        <v>0</v>
      </c>
      <c r="H64" s="8">
        <v>0</v>
      </c>
    </row>
    <row r="65" spans="1:8" x14ac:dyDescent="0.2">
      <c r="A65" s="43" t="s">
        <v>36</v>
      </c>
      <c r="B65" s="14">
        <v>0</v>
      </c>
      <c r="C65" s="14">
        <v>0</v>
      </c>
      <c r="D65" s="14">
        <f t="shared" si="0"/>
        <v>0</v>
      </c>
      <c r="E65" s="14">
        <v>0</v>
      </c>
      <c r="F65" s="14">
        <v>0</v>
      </c>
      <c r="G65" s="14">
        <f t="shared" si="1"/>
        <v>0</v>
      </c>
      <c r="H65" s="5">
        <v>8100</v>
      </c>
    </row>
    <row r="66" spans="1:8" x14ac:dyDescent="0.2">
      <c r="A66" s="43" t="s">
        <v>37</v>
      </c>
      <c r="B66" s="14">
        <v>0</v>
      </c>
      <c r="C66" s="14">
        <v>0</v>
      </c>
      <c r="D66" s="14">
        <f t="shared" si="0"/>
        <v>0</v>
      </c>
      <c r="E66" s="14">
        <v>0</v>
      </c>
      <c r="F66" s="14">
        <v>0</v>
      </c>
      <c r="G66" s="14">
        <f t="shared" si="1"/>
        <v>0</v>
      </c>
      <c r="H66" s="5">
        <v>8300</v>
      </c>
    </row>
    <row r="67" spans="1:8" x14ac:dyDescent="0.2">
      <c r="A67" s="43" t="s">
        <v>38</v>
      </c>
      <c r="B67" s="14">
        <v>0</v>
      </c>
      <c r="C67" s="14">
        <v>0</v>
      </c>
      <c r="D67" s="14">
        <f t="shared" si="0"/>
        <v>0</v>
      </c>
      <c r="E67" s="14">
        <v>0</v>
      </c>
      <c r="F67" s="14">
        <v>0</v>
      </c>
      <c r="G67" s="14">
        <f t="shared" si="1"/>
        <v>0</v>
      </c>
      <c r="H67" s="5">
        <v>8500</v>
      </c>
    </row>
    <row r="68" spans="1:8" x14ac:dyDescent="0.2">
      <c r="A68" s="7" t="s">
        <v>60</v>
      </c>
      <c r="B68" s="19">
        <f>SUM(B69:B75)</f>
        <v>0</v>
      </c>
      <c r="C68" s="19">
        <f>SUM(C69:C75)</f>
        <v>0</v>
      </c>
      <c r="D68" s="19">
        <f t="shared" si="0"/>
        <v>0</v>
      </c>
      <c r="E68" s="19">
        <f>SUM(E69:E75)</f>
        <v>0</v>
      </c>
      <c r="F68" s="19">
        <f>SUM(F69:F75)</f>
        <v>0</v>
      </c>
      <c r="G68" s="19">
        <f t="shared" si="1"/>
        <v>0</v>
      </c>
      <c r="H68" s="8">
        <v>0</v>
      </c>
    </row>
    <row r="69" spans="1:8" x14ac:dyDescent="0.2">
      <c r="A69" s="43" t="s">
        <v>107</v>
      </c>
      <c r="B69" s="14">
        <v>0</v>
      </c>
      <c r="C69" s="14">
        <v>0</v>
      </c>
      <c r="D69" s="14">
        <f t="shared" ref="D69:D75" si="2">B69+C69</f>
        <v>0</v>
      </c>
      <c r="E69" s="14">
        <v>0</v>
      </c>
      <c r="F69" s="14">
        <v>0</v>
      </c>
      <c r="G69" s="14">
        <f t="shared" ref="G69:G75" si="3">D69-E69</f>
        <v>0</v>
      </c>
      <c r="H69" s="5">
        <v>9100</v>
      </c>
    </row>
    <row r="70" spans="1:8" x14ac:dyDescent="0.2">
      <c r="A70" s="43" t="s">
        <v>108</v>
      </c>
      <c r="B70" s="14">
        <v>0</v>
      </c>
      <c r="C70" s="14">
        <v>0</v>
      </c>
      <c r="D70" s="14">
        <f t="shared" si="2"/>
        <v>0</v>
      </c>
      <c r="E70" s="14">
        <v>0</v>
      </c>
      <c r="F70" s="14">
        <v>0</v>
      </c>
      <c r="G70" s="14">
        <f t="shared" si="3"/>
        <v>0</v>
      </c>
      <c r="H70" s="5">
        <v>9200</v>
      </c>
    </row>
    <row r="71" spans="1:8" x14ac:dyDescent="0.2">
      <c r="A71" s="43" t="s">
        <v>109</v>
      </c>
      <c r="B71" s="14">
        <v>0</v>
      </c>
      <c r="C71" s="14">
        <v>0</v>
      </c>
      <c r="D71" s="14">
        <f t="shared" si="2"/>
        <v>0</v>
      </c>
      <c r="E71" s="14">
        <v>0</v>
      </c>
      <c r="F71" s="14">
        <v>0</v>
      </c>
      <c r="G71" s="14">
        <f t="shared" si="3"/>
        <v>0</v>
      </c>
      <c r="H71" s="5">
        <v>9300</v>
      </c>
    </row>
    <row r="72" spans="1:8" x14ac:dyDescent="0.2">
      <c r="A72" s="43" t="s">
        <v>110</v>
      </c>
      <c r="B72" s="14">
        <v>0</v>
      </c>
      <c r="C72" s="14">
        <v>0</v>
      </c>
      <c r="D72" s="14">
        <f t="shared" si="2"/>
        <v>0</v>
      </c>
      <c r="E72" s="14">
        <v>0</v>
      </c>
      <c r="F72" s="14">
        <v>0</v>
      </c>
      <c r="G72" s="14">
        <f t="shared" si="3"/>
        <v>0</v>
      </c>
      <c r="H72" s="5">
        <v>9400</v>
      </c>
    </row>
    <row r="73" spans="1:8" x14ac:dyDescent="0.2">
      <c r="A73" s="43" t="s">
        <v>111</v>
      </c>
      <c r="B73" s="14">
        <v>0</v>
      </c>
      <c r="C73" s="14">
        <v>0</v>
      </c>
      <c r="D73" s="14">
        <f t="shared" si="2"/>
        <v>0</v>
      </c>
      <c r="E73" s="14">
        <v>0</v>
      </c>
      <c r="F73" s="14">
        <v>0</v>
      </c>
      <c r="G73" s="14">
        <f t="shared" si="3"/>
        <v>0</v>
      </c>
      <c r="H73" s="5">
        <v>9500</v>
      </c>
    </row>
    <row r="74" spans="1:8" x14ac:dyDescent="0.2">
      <c r="A74" s="43" t="s">
        <v>112</v>
      </c>
      <c r="B74" s="14">
        <v>0</v>
      </c>
      <c r="C74" s="14">
        <v>0</v>
      </c>
      <c r="D74" s="14">
        <f t="shared" si="2"/>
        <v>0</v>
      </c>
      <c r="E74" s="14">
        <v>0</v>
      </c>
      <c r="F74" s="14">
        <v>0</v>
      </c>
      <c r="G74" s="14">
        <f t="shared" si="3"/>
        <v>0</v>
      </c>
      <c r="H74" s="5">
        <v>9600</v>
      </c>
    </row>
    <row r="75" spans="1:8" x14ac:dyDescent="0.2">
      <c r="A75" s="45" t="s">
        <v>113</v>
      </c>
      <c r="B75" s="16">
        <v>0</v>
      </c>
      <c r="C75" s="16">
        <v>0</v>
      </c>
      <c r="D75" s="16">
        <f t="shared" si="2"/>
        <v>0</v>
      </c>
      <c r="E75" s="16">
        <v>0</v>
      </c>
      <c r="F75" s="16">
        <v>0</v>
      </c>
      <c r="G75" s="16">
        <f t="shared" si="3"/>
        <v>0</v>
      </c>
      <c r="H75" s="5">
        <v>9900</v>
      </c>
    </row>
    <row r="76" spans="1:8" x14ac:dyDescent="0.2">
      <c r="A76" s="46" t="s">
        <v>122</v>
      </c>
      <c r="B76" s="17">
        <f t="shared" ref="B76:G76" si="4">SUM(B4+B12+B22+B32+B42+B52+B56+B64+B68)</f>
        <v>311810355.72000003</v>
      </c>
      <c r="C76" s="17">
        <f t="shared" si="4"/>
        <v>119772104.16</v>
      </c>
      <c r="D76" s="17">
        <f t="shared" si="4"/>
        <v>431582459.88</v>
      </c>
      <c r="E76" s="17">
        <f t="shared" si="4"/>
        <v>57605140.399999999</v>
      </c>
      <c r="F76" s="17">
        <f t="shared" si="4"/>
        <v>54439824.5</v>
      </c>
      <c r="G76" s="17">
        <f t="shared" si="4"/>
        <v>373977319.48000002</v>
      </c>
    </row>
    <row r="79" spans="1:8" x14ac:dyDescent="0.2">
      <c r="A79" s="1" t="s">
        <v>115</v>
      </c>
    </row>
    <row r="83" spans="1:5" x14ac:dyDescent="0.2">
      <c r="A83" s="22"/>
      <c r="B83" s="23"/>
      <c r="C83" s="23"/>
      <c r="D83" s="29"/>
      <c r="E83" s="29"/>
    </row>
    <row r="84" spans="1:5" x14ac:dyDescent="0.2">
      <c r="A84" s="22"/>
      <c r="B84" s="23"/>
      <c r="C84" s="23"/>
      <c r="D84" s="29"/>
      <c r="E84" s="29"/>
    </row>
  </sheetData>
  <sheetProtection formatCells="0" formatColumns="0" formatRows="0" autoFilter="0"/>
  <mergeCells count="5">
    <mergeCell ref="A1:G1"/>
    <mergeCell ref="G2:G3"/>
    <mergeCell ref="B2:F2"/>
    <mergeCell ref="D83:E83"/>
    <mergeCell ref="D84:E8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showGridLines="0" tabSelected="1" workbookViewId="0">
      <selection activeCell="I24" sqref="I2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5" t="s">
        <v>141</v>
      </c>
      <c r="B1" s="36"/>
      <c r="C1" s="36"/>
      <c r="D1" s="36"/>
      <c r="E1" s="36"/>
      <c r="F1" s="36"/>
      <c r="G1" s="37"/>
    </row>
    <row r="2" spans="1:7" x14ac:dyDescent="0.2">
      <c r="A2" s="24"/>
      <c r="B2" s="35" t="s">
        <v>56</v>
      </c>
      <c r="C2" s="36"/>
      <c r="D2" s="36"/>
      <c r="E2" s="36"/>
      <c r="F2" s="37"/>
      <c r="G2" s="30" t="s">
        <v>55</v>
      </c>
    </row>
    <row r="3" spans="1:7" ht="24.95" customHeight="1" x14ac:dyDescent="0.2">
      <c r="A3" s="25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1"/>
    </row>
    <row r="4" spans="1:7" x14ac:dyDescent="0.2">
      <c r="A4" s="26"/>
      <c r="B4" s="12"/>
      <c r="C4" s="12"/>
      <c r="D4" s="12"/>
      <c r="E4" s="12"/>
      <c r="F4" s="12"/>
      <c r="G4" s="12"/>
    </row>
    <row r="5" spans="1:7" x14ac:dyDescent="0.2">
      <c r="A5" s="4" t="s">
        <v>15</v>
      </c>
      <c r="B5" s="19">
        <f t="shared" ref="B5:G5" si="0">SUM(B6:B13)</f>
        <v>0</v>
      </c>
      <c r="C5" s="19">
        <f t="shared" si="0"/>
        <v>0</v>
      </c>
      <c r="D5" s="19">
        <f t="shared" si="0"/>
        <v>0</v>
      </c>
      <c r="E5" s="19">
        <f t="shared" si="0"/>
        <v>0</v>
      </c>
      <c r="F5" s="19">
        <f t="shared" si="0"/>
        <v>0</v>
      </c>
      <c r="G5" s="19">
        <f t="shared" si="0"/>
        <v>0</v>
      </c>
    </row>
    <row r="6" spans="1:7" x14ac:dyDescent="0.2">
      <c r="A6" s="27" t="s">
        <v>40</v>
      </c>
      <c r="B6" s="14">
        <v>0</v>
      </c>
      <c r="C6" s="14">
        <v>0</v>
      </c>
      <c r="D6" s="14">
        <f>B6+C6</f>
        <v>0</v>
      </c>
      <c r="E6" s="14">
        <v>0</v>
      </c>
      <c r="F6" s="14">
        <v>0</v>
      </c>
      <c r="G6" s="14">
        <f>D6-E6</f>
        <v>0</v>
      </c>
    </row>
    <row r="7" spans="1:7" x14ac:dyDescent="0.2">
      <c r="A7" s="27" t="s">
        <v>16</v>
      </c>
      <c r="B7" s="14">
        <v>0</v>
      </c>
      <c r="C7" s="14">
        <v>0</v>
      </c>
      <c r="D7" s="14">
        <f t="shared" ref="D7:D13" si="1">B7+C7</f>
        <v>0</v>
      </c>
      <c r="E7" s="14">
        <v>0</v>
      </c>
      <c r="F7" s="14">
        <v>0</v>
      </c>
      <c r="G7" s="14">
        <f t="shared" ref="G7:G13" si="2">D7-E7</f>
        <v>0</v>
      </c>
    </row>
    <row r="8" spans="1:7" x14ac:dyDescent="0.2">
      <c r="A8" s="27" t="s">
        <v>116</v>
      </c>
      <c r="B8" s="14">
        <v>0</v>
      </c>
      <c r="C8" s="14">
        <v>0</v>
      </c>
      <c r="D8" s="14">
        <f t="shared" si="1"/>
        <v>0</v>
      </c>
      <c r="E8" s="14">
        <v>0</v>
      </c>
      <c r="F8" s="14">
        <v>0</v>
      </c>
      <c r="G8" s="14">
        <f t="shared" si="2"/>
        <v>0</v>
      </c>
    </row>
    <row r="9" spans="1:7" x14ac:dyDescent="0.2">
      <c r="A9" s="27" t="s">
        <v>3</v>
      </c>
      <c r="B9" s="14">
        <v>0</v>
      </c>
      <c r="C9" s="14">
        <v>0</v>
      </c>
      <c r="D9" s="14">
        <f t="shared" si="1"/>
        <v>0</v>
      </c>
      <c r="E9" s="14">
        <v>0</v>
      </c>
      <c r="F9" s="14">
        <v>0</v>
      </c>
      <c r="G9" s="14">
        <f t="shared" si="2"/>
        <v>0</v>
      </c>
    </row>
    <row r="10" spans="1:7" x14ac:dyDescent="0.2">
      <c r="A10" s="27" t="s">
        <v>22</v>
      </c>
      <c r="B10" s="14">
        <v>0</v>
      </c>
      <c r="C10" s="14">
        <v>0</v>
      </c>
      <c r="D10" s="14">
        <f t="shared" si="1"/>
        <v>0</v>
      </c>
      <c r="E10" s="14">
        <v>0</v>
      </c>
      <c r="F10" s="14">
        <v>0</v>
      </c>
      <c r="G10" s="14">
        <f t="shared" si="2"/>
        <v>0</v>
      </c>
    </row>
    <row r="11" spans="1:7" x14ac:dyDescent="0.2">
      <c r="A11" s="27" t="s">
        <v>17</v>
      </c>
      <c r="B11" s="14">
        <v>0</v>
      </c>
      <c r="C11" s="14">
        <v>0</v>
      </c>
      <c r="D11" s="14">
        <f t="shared" si="1"/>
        <v>0</v>
      </c>
      <c r="E11" s="14">
        <v>0</v>
      </c>
      <c r="F11" s="14">
        <v>0</v>
      </c>
      <c r="G11" s="14">
        <f t="shared" si="2"/>
        <v>0</v>
      </c>
    </row>
    <row r="12" spans="1:7" x14ac:dyDescent="0.2">
      <c r="A12" s="27" t="s">
        <v>41</v>
      </c>
      <c r="B12" s="14">
        <v>0</v>
      </c>
      <c r="C12" s="14">
        <v>0</v>
      </c>
      <c r="D12" s="14">
        <f t="shared" si="1"/>
        <v>0</v>
      </c>
      <c r="E12" s="14">
        <v>0</v>
      </c>
      <c r="F12" s="14">
        <v>0</v>
      </c>
      <c r="G12" s="14">
        <f t="shared" si="2"/>
        <v>0</v>
      </c>
    </row>
    <row r="13" spans="1:7" x14ac:dyDescent="0.2">
      <c r="A13" s="27" t="s">
        <v>18</v>
      </c>
      <c r="B13" s="14">
        <v>0</v>
      </c>
      <c r="C13" s="14">
        <v>0</v>
      </c>
      <c r="D13" s="14">
        <f t="shared" si="1"/>
        <v>0</v>
      </c>
      <c r="E13" s="14">
        <v>0</v>
      </c>
      <c r="F13" s="14">
        <v>0</v>
      </c>
      <c r="G13" s="14">
        <f t="shared" si="2"/>
        <v>0</v>
      </c>
    </row>
    <row r="14" spans="1:7" x14ac:dyDescent="0.2">
      <c r="A14" s="27"/>
      <c r="B14" s="14"/>
      <c r="C14" s="14"/>
      <c r="D14" s="14"/>
      <c r="E14" s="14"/>
      <c r="F14" s="14"/>
      <c r="G14" s="14"/>
    </row>
    <row r="15" spans="1:7" x14ac:dyDescent="0.2">
      <c r="A15" s="4" t="s">
        <v>19</v>
      </c>
      <c r="B15" s="19">
        <f t="shared" ref="B15:G15" si="3">SUM(B16:B22)</f>
        <v>311810355.71999997</v>
      </c>
      <c r="C15" s="19">
        <f t="shared" si="3"/>
        <v>119772104.16</v>
      </c>
      <c r="D15" s="19">
        <f t="shared" si="3"/>
        <v>431582459.88</v>
      </c>
      <c r="E15" s="19">
        <f t="shared" si="3"/>
        <v>57605140.399999999</v>
      </c>
      <c r="F15" s="19">
        <f t="shared" si="3"/>
        <v>54439824.5</v>
      </c>
      <c r="G15" s="19">
        <f t="shared" si="3"/>
        <v>373977319.48000002</v>
      </c>
    </row>
    <row r="16" spans="1:7" x14ac:dyDescent="0.2">
      <c r="A16" s="27" t="s">
        <v>42</v>
      </c>
      <c r="B16" s="14">
        <v>131574907.70999999</v>
      </c>
      <c r="C16" s="14">
        <v>61301979.789999999</v>
      </c>
      <c r="D16" s="14">
        <f>B16+C16</f>
        <v>192876887.5</v>
      </c>
      <c r="E16" s="14">
        <v>23400776.899999999</v>
      </c>
      <c r="F16" s="14">
        <v>23194479.039999999</v>
      </c>
      <c r="G16" s="14">
        <f t="shared" ref="G16:G22" si="4">D16-E16</f>
        <v>169476110.59999999</v>
      </c>
    </row>
    <row r="17" spans="1:7" x14ac:dyDescent="0.2">
      <c r="A17" s="27" t="s">
        <v>27</v>
      </c>
      <c r="B17" s="14">
        <v>180235448.00999999</v>
      </c>
      <c r="C17" s="14">
        <v>58470124.369999997</v>
      </c>
      <c r="D17" s="14">
        <f t="shared" ref="D17:D22" si="5">B17+C17</f>
        <v>238705572.38</v>
      </c>
      <c r="E17" s="14">
        <v>34204363.5</v>
      </c>
      <c r="F17" s="14">
        <v>31245345.460000001</v>
      </c>
      <c r="G17" s="14">
        <f t="shared" si="4"/>
        <v>204501208.88</v>
      </c>
    </row>
    <row r="18" spans="1:7" x14ac:dyDescent="0.2">
      <c r="A18" s="27" t="s">
        <v>20</v>
      </c>
      <c r="B18" s="14">
        <v>0</v>
      </c>
      <c r="C18" s="14">
        <v>0</v>
      </c>
      <c r="D18" s="14">
        <f t="shared" si="5"/>
        <v>0</v>
      </c>
      <c r="E18" s="14">
        <v>0</v>
      </c>
      <c r="F18" s="14">
        <v>0</v>
      </c>
      <c r="G18" s="14">
        <f t="shared" si="4"/>
        <v>0</v>
      </c>
    </row>
    <row r="19" spans="1:7" x14ac:dyDescent="0.2">
      <c r="A19" s="27" t="s">
        <v>43</v>
      </c>
      <c r="B19" s="14">
        <v>0</v>
      </c>
      <c r="C19" s="14">
        <v>0</v>
      </c>
      <c r="D19" s="14">
        <f t="shared" si="5"/>
        <v>0</v>
      </c>
      <c r="E19" s="14">
        <v>0</v>
      </c>
      <c r="F19" s="14">
        <v>0</v>
      </c>
      <c r="G19" s="14">
        <f t="shared" si="4"/>
        <v>0</v>
      </c>
    </row>
    <row r="20" spans="1:7" x14ac:dyDescent="0.2">
      <c r="A20" s="27" t="s">
        <v>44</v>
      </c>
      <c r="B20" s="14">
        <v>0</v>
      </c>
      <c r="C20" s="14">
        <v>0</v>
      </c>
      <c r="D20" s="14">
        <f t="shared" si="5"/>
        <v>0</v>
      </c>
      <c r="E20" s="14">
        <v>0</v>
      </c>
      <c r="F20" s="14">
        <v>0</v>
      </c>
      <c r="G20" s="14">
        <f t="shared" si="4"/>
        <v>0</v>
      </c>
    </row>
    <row r="21" spans="1:7" x14ac:dyDescent="0.2">
      <c r="A21" s="27" t="s">
        <v>45</v>
      </c>
      <c r="B21" s="14">
        <v>0</v>
      </c>
      <c r="C21" s="14">
        <v>0</v>
      </c>
      <c r="D21" s="14">
        <f t="shared" si="5"/>
        <v>0</v>
      </c>
      <c r="E21" s="14">
        <v>0</v>
      </c>
      <c r="F21" s="14">
        <v>0</v>
      </c>
      <c r="G21" s="14">
        <f t="shared" si="4"/>
        <v>0</v>
      </c>
    </row>
    <row r="22" spans="1:7" x14ac:dyDescent="0.2">
      <c r="A22" s="27" t="s">
        <v>4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4"/>
        <v>0</v>
      </c>
    </row>
    <row r="23" spans="1:7" x14ac:dyDescent="0.2">
      <c r="A23" s="27"/>
      <c r="B23" s="14"/>
      <c r="C23" s="14"/>
      <c r="D23" s="14"/>
      <c r="E23" s="14"/>
      <c r="F23" s="14"/>
      <c r="G23" s="14"/>
    </row>
    <row r="24" spans="1:7" x14ac:dyDescent="0.2">
      <c r="A24" s="4" t="s">
        <v>46</v>
      </c>
      <c r="B24" s="19">
        <f t="shared" ref="B24:G24" si="6">SUM(B25:B33)</f>
        <v>0</v>
      </c>
      <c r="C24" s="19">
        <f t="shared" si="6"/>
        <v>0</v>
      </c>
      <c r="D24" s="19">
        <f t="shared" si="6"/>
        <v>0</v>
      </c>
      <c r="E24" s="19">
        <f t="shared" si="6"/>
        <v>0</v>
      </c>
      <c r="F24" s="19">
        <f t="shared" si="6"/>
        <v>0</v>
      </c>
      <c r="G24" s="19">
        <f t="shared" si="6"/>
        <v>0</v>
      </c>
    </row>
    <row r="25" spans="1:7" x14ac:dyDescent="0.2">
      <c r="A25" s="27" t="s">
        <v>28</v>
      </c>
      <c r="B25" s="14">
        <v>0</v>
      </c>
      <c r="C25" s="14">
        <v>0</v>
      </c>
      <c r="D25" s="14">
        <f>B25+C25</f>
        <v>0</v>
      </c>
      <c r="E25" s="14">
        <v>0</v>
      </c>
      <c r="F25" s="14">
        <v>0</v>
      </c>
      <c r="G25" s="14">
        <f t="shared" ref="G25:G33" si="7">D25-E25</f>
        <v>0</v>
      </c>
    </row>
    <row r="26" spans="1:7" x14ac:dyDescent="0.2">
      <c r="A26" s="27" t="s">
        <v>23</v>
      </c>
      <c r="B26" s="14">
        <v>0</v>
      </c>
      <c r="C26" s="14">
        <v>0</v>
      </c>
      <c r="D26" s="14">
        <f t="shared" ref="D26:D33" si="8">B26+C26</f>
        <v>0</v>
      </c>
      <c r="E26" s="14">
        <v>0</v>
      </c>
      <c r="F26" s="14">
        <v>0</v>
      </c>
      <c r="G26" s="14">
        <f t="shared" si="7"/>
        <v>0</v>
      </c>
    </row>
    <row r="27" spans="1:7" x14ac:dyDescent="0.2">
      <c r="A27" s="27" t="s">
        <v>29</v>
      </c>
      <c r="B27" s="14">
        <v>0</v>
      </c>
      <c r="C27" s="14">
        <v>0</v>
      </c>
      <c r="D27" s="14">
        <f t="shared" si="8"/>
        <v>0</v>
      </c>
      <c r="E27" s="14">
        <v>0</v>
      </c>
      <c r="F27" s="14">
        <v>0</v>
      </c>
      <c r="G27" s="14">
        <f t="shared" si="7"/>
        <v>0</v>
      </c>
    </row>
    <row r="28" spans="1:7" x14ac:dyDescent="0.2">
      <c r="A28" s="27" t="s">
        <v>47</v>
      </c>
      <c r="B28" s="14">
        <v>0</v>
      </c>
      <c r="C28" s="14">
        <v>0</v>
      </c>
      <c r="D28" s="14">
        <f t="shared" si="8"/>
        <v>0</v>
      </c>
      <c r="E28" s="14">
        <v>0</v>
      </c>
      <c r="F28" s="14">
        <v>0</v>
      </c>
      <c r="G28" s="14">
        <f t="shared" si="7"/>
        <v>0</v>
      </c>
    </row>
    <row r="29" spans="1:7" x14ac:dyDescent="0.2">
      <c r="A29" s="27" t="s">
        <v>21</v>
      </c>
      <c r="B29" s="14">
        <v>0</v>
      </c>
      <c r="C29" s="14">
        <v>0</v>
      </c>
      <c r="D29" s="14">
        <f t="shared" si="8"/>
        <v>0</v>
      </c>
      <c r="E29" s="14">
        <v>0</v>
      </c>
      <c r="F29" s="14">
        <v>0</v>
      </c>
      <c r="G29" s="14">
        <f t="shared" si="7"/>
        <v>0</v>
      </c>
    </row>
    <row r="30" spans="1:7" x14ac:dyDescent="0.2">
      <c r="A30" s="27" t="s">
        <v>5</v>
      </c>
      <c r="B30" s="14">
        <v>0</v>
      </c>
      <c r="C30" s="14">
        <v>0</v>
      </c>
      <c r="D30" s="14">
        <f t="shared" si="8"/>
        <v>0</v>
      </c>
      <c r="E30" s="14">
        <v>0</v>
      </c>
      <c r="F30" s="14">
        <v>0</v>
      </c>
      <c r="G30" s="14">
        <f t="shared" si="7"/>
        <v>0</v>
      </c>
    </row>
    <row r="31" spans="1:7" x14ac:dyDescent="0.2">
      <c r="A31" s="27" t="s">
        <v>6</v>
      </c>
      <c r="B31" s="14">
        <v>0</v>
      </c>
      <c r="C31" s="14">
        <v>0</v>
      </c>
      <c r="D31" s="14">
        <f t="shared" si="8"/>
        <v>0</v>
      </c>
      <c r="E31" s="14">
        <v>0</v>
      </c>
      <c r="F31" s="14">
        <v>0</v>
      </c>
      <c r="G31" s="14">
        <f t="shared" si="7"/>
        <v>0</v>
      </c>
    </row>
    <row r="32" spans="1:7" x14ac:dyDescent="0.2">
      <c r="A32" s="27" t="s">
        <v>48</v>
      </c>
      <c r="B32" s="14">
        <v>0</v>
      </c>
      <c r="C32" s="14">
        <v>0</v>
      </c>
      <c r="D32" s="14">
        <f t="shared" si="8"/>
        <v>0</v>
      </c>
      <c r="E32" s="14">
        <v>0</v>
      </c>
      <c r="F32" s="14">
        <v>0</v>
      </c>
      <c r="G32" s="14">
        <f t="shared" si="7"/>
        <v>0</v>
      </c>
    </row>
    <row r="33" spans="1:7" x14ac:dyDescent="0.2">
      <c r="A33" s="27" t="s">
        <v>30</v>
      </c>
      <c r="B33" s="14">
        <v>0</v>
      </c>
      <c r="C33" s="14">
        <v>0</v>
      </c>
      <c r="D33" s="14">
        <f t="shared" si="8"/>
        <v>0</v>
      </c>
      <c r="E33" s="14">
        <v>0</v>
      </c>
      <c r="F33" s="14">
        <v>0</v>
      </c>
      <c r="G33" s="14">
        <f t="shared" si="7"/>
        <v>0</v>
      </c>
    </row>
    <row r="34" spans="1:7" x14ac:dyDescent="0.2">
      <c r="A34" s="27"/>
      <c r="B34" s="14"/>
      <c r="C34" s="14"/>
      <c r="D34" s="14"/>
      <c r="E34" s="14"/>
      <c r="F34" s="14"/>
      <c r="G34" s="14"/>
    </row>
    <row r="35" spans="1:7" x14ac:dyDescent="0.2">
      <c r="A35" s="4" t="s">
        <v>31</v>
      </c>
      <c r="B35" s="19">
        <f t="shared" ref="B35:G35" si="9">SUM(B36:B39)</f>
        <v>0</v>
      </c>
      <c r="C35" s="19">
        <f t="shared" si="9"/>
        <v>0</v>
      </c>
      <c r="D35" s="19">
        <f t="shared" si="9"/>
        <v>0</v>
      </c>
      <c r="E35" s="19">
        <f t="shared" si="9"/>
        <v>0</v>
      </c>
      <c r="F35" s="19">
        <f t="shared" si="9"/>
        <v>0</v>
      </c>
      <c r="G35" s="19">
        <f t="shared" si="9"/>
        <v>0</v>
      </c>
    </row>
    <row r="36" spans="1:7" x14ac:dyDescent="0.2">
      <c r="A36" s="27" t="s">
        <v>49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 t="shared" ref="G36:G39" si="10">D36-E36</f>
        <v>0</v>
      </c>
    </row>
    <row r="37" spans="1:7" ht="11.25" customHeight="1" x14ac:dyDescent="0.2">
      <c r="A37" s="27" t="s">
        <v>24</v>
      </c>
      <c r="B37" s="14">
        <v>0</v>
      </c>
      <c r="C37" s="14">
        <v>0</v>
      </c>
      <c r="D37" s="14">
        <f t="shared" ref="D37:D39" si="11">B37+C37</f>
        <v>0</v>
      </c>
      <c r="E37" s="14">
        <v>0</v>
      </c>
      <c r="F37" s="14">
        <v>0</v>
      </c>
      <c r="G37" s="14">
        <f t="shared" si="10"/>
        <v>0</v>
      </c>
    </row>
    <row r="38" spans="1:7" x14ac:dyDescent="0.2">
      <c r="A38" s="27" t="s">
        <v>32</v>
      </c>
      <c r="B38" s="14">
        <v>0</v>
      </c>
      <c r="C38" s="14">
        <v>0</v>
      </c>
      <c r="D38" s="14">
        <f t="shared" si="11"/>
        <v>0</v>
      </c>
      <c r="E38" s="14">
        <v>0</v>
      </c>
      <c r="F38" s="14">
        <v>0</v>
      </c>
      <c r="G38" s="14">
        <f t="shared" si="10"/>
        <v>0</v>
      </c>
    </row>
    <row r="39" spans="1:7" x14ac:dyDescent="0.2">
      <c r="A39" s="27" t="s">
        <v>7</v>
      </c>
      <c r="B39" s="14">
        <v>0</v>
      </c>
      <c r="C39" s="14">
        <v>0</v>
      </c>
      <c r="D39" s="14">
        <f t="shared" si="11"/>
        <v>0</v>
      </c>
      <c r="E39" s="14">
        <v>0</v>
      </c>
      <c r="F39" s="14">
        <v>0</v>
      </c>
      <c r="G39" s="14">
        <f t="shared" si="10"/>
        <v>0</v>
      </c>
    </row>
    <row r="40" spans="1:7" x14ac:dyDescent="0.2">
      <c r="A40" s="27"/>
      <c r="B40" s="14"/>
      <c r="C40" s="14"/>
      <c r="D40" s="14"/>
      <c r="E40" s="14"/>
      <c r="F40" s="14"/>
      <c r="G40" s="14"/>
    </row>
    <row r="41" spans="1:7" x14ac:dyDescent="0.2">
      <c r="A41" s="28" t="s">
        <v>122</v>
      </c>
      <c r="B41" s="15">
        <f t="shared" ref="B41:G41" si="12">SUM(B35+B24+B15+B5)</f>
        <v>311810355.71999997</v>
      </c>
      <c r="C41" s="15">
        <f t="shared" si="12"/>
        <v>119772104.16</v>
      </c>
      <c r="D41" s="15">
        <f t="shared" si="12"/>
        <v>431582459.88</v>
      </c>
      <c r="E41" s="15">
        <f t="shared" si="12"/>
        <v>57605140.399999999</v>
      </c>
      <c r="F41" s="15">
        <f t="shared" si="12"/>
        <v>54439824.5</v>
      </c>
      <c r="G41" s="15">
        <f t="shared" si="12"/>
        <v>373977319.48000002</v>
      </c>
    </row>
    <row r="43" spans="1:7" x14ac:dyDescent="0.2">
      <c r="A43" s="1" t="s">
        <v>115</v>
      </c>
    </row>
    <row r="47" spans="1:7" x14ac:dyDescent="0.2">
      <c r="A47" s="22"/>
      <c r="B47" s="23"/>
      <c r="C47" s="23"/>
      <c r="D47" s="29"/>
      <c r="E47" s="29"/>
    </row>
    <row r="48" spans="1:7" x14ac:dyDescent="0.2">
      <c r="A48" s="22"/>
      <c r="B48" s="23"/>
      <c r="C48" s="23"/>
      <c r="D48" s="29"/>
      <c r="E48" s="29"/>
    </row>
  </sheetData>
  <sheetProtection formatCells="0" formatColumns="0" formatRows="0" autoFilter="0"/>
  <mergeCells count="5">
    <mergeCell ref="G2:G3"/>
    <mergeCell ref="A1:G1"/>
    <mergeCell ref="B2:F2"/>
    <mergeCell ref="D47:E47"/>
    <mergeCell ref="D48:E4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2026-04-30T16:13:09Z</cp:lastPrinted>
  <dcterms:created xsi:type="dcterms:W3CDTF">2014-02-10T03:37:14Z</dcterms:created>
  <dcterms:modified xsi:type="dcterms:W3CDTF">2026-04-30T16:18:03Z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