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03A0605F-7657-45F8-9C38-59070763DC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B3" i="2"/>
  <c r="D3" i="2"/>
  <c r="C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<sst xmlns="http://schemas.openxmlformats.org/spreadsheetml/2006/main" count="27" uniqueCount="27">
  <si>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</si>
  <si>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</si>
  <si>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</si>
  <si>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</si>
  <si>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</si>
  <si>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</si>
  <si>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</si>
  <si>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</si>
  <si>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</si>
  <si>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</si>
  <si>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</si>
  <si>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</si>
  <si>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</si>
  <si>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</si>
  <si>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</si>
  <si>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</si>
  <si>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</si>
  <si>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</si>
  <si>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</si>
  <si>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</si>
  <si>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</si>
  <si>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</si>
  <si>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</si>
  <si>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</si>
  <si>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</si>
  <si>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</si>
  <si>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COMITÉ MUNICIPAL DE AGUA POTABLE Y ALCANTARILLADO DE SALAMANCA, GUANAJUATO.
Estado Analítico del Activo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</si>
</sst>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4" fontId="3" fillId="2" borderId="1" xfId="8" applyNumberFormat="1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1" xfId="8" applyFont="1" applyBorder="1" applyAlignment="1">
      <alignment horizontal="left" vertical="top" indent="1"/>
    </xf>
    <xf numFmtId="0" fontId="3" fillId="0" borderId="1" xfId="8" applyFont="1" applyBorder="1" applyAlignment="1">
      <alignment horizontal="left" vertical="top" indent="2"/>
    </xf>
    <xf numFmtId="0" fontId="4" fillId="0" borderId="1" xfId="8" applyFont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1" xfId="8" applyNumberFormat="1" applyFont="1" applyBorder="1" applyAlignment="1" applyProtection="1">
      <alignment vertical="top" wrapText="1"/>
      <protection locked="0"/>
    </xf>
    <xf numFmtId="3" fontId="4" fillId="0" borderId="1" xfId="8" applyNumberFormat="1" applyFont="1" applyBorder="1" applyAlignment="1" applyProtection="1">
      <alignment vertical="top" wrapText="1"/>
      <protection locked="0"/>
    </xf>
    <xf numFmtId="3" fontId="4" fillId="0" borderId="1" xfId="8" applyNumberFormat="1" applyFont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</cellXfs>
  <cellStyles count="169">
    <cellStyle name="Euro" xfId="1" xr:uid="{00000000-0005-0000-0000-000000000000}"/>
    <cellStyle name="Millares 2" xfId="2" xr:uid="{00000000-0005-0000-0000-000001000000}"/>
    <cellStyle name="Millares 2 10" xfId="106" xr:uid="{B4E4D4FC-2A5A-4D84-AC0F-F2F90788E191}"/>
    <cellStyle name="Millares 2 11" xfId="97" xr:uid="{69F88C49-C8A6-45F6-87D9-A108E7AB91BB}"/>
    <cellStyle name="Millares 2 12" xfId="88" xr:uid="{A453886D-3BA3-43E3-BA80-D464D0E81C97}"/>
    <cellStyle name="Millares 2 13" xfId="79" xr:uid="{BFE33600-B92B-42EE-8706-2794BC0EA9A4}"/>
    <cellStyle name="Millares 2 14" xfId="70" xr:uid="{0DFE7545-BDD0-4BFE-9B90-E0A29D54B3A0}"/>
    <cellStyle name="Millares 2 15" xfId="61" xr:uid="{B3D0987F-5BAA-42FD-B56F-27399F9C13FB}"/>
    <cellStyle name="Millares 2 16" xfId="52" xr:uid="{6E00CE06-C821-46AB-AEAD-F602248BADCC}"/>
    <cellStyle name="Millares 2 17" xfId="43" xr:uid="{C38C7030-3D54-420C-B3FE-0086C666C581}"/>
    <cellStyle name="Millares 2 18" xfId="34" xr:uid="{6F686141-1727-4D69-8DD3-596117FF8CFA}"/>
    <cellStyle name="Millares 2 19" xfId="25" xr:uid="{4CD14472-3695-423F-8A43-5D73AD87BA22}"/>
    <cellStyle name="Millares 2 2" xfId="3" xr:uid="{00000000-0005-0000-0000-000002000000}"/>
    <cellStyle name="Millares 2 2 10" xfId="89" xr:uid="{D39E692E-1598-4BE9-A5B1-B064AD9C0232}"/>
    <cellStyle name="Millares 2 2 11" xfId="80" xr:uid="{8B0602F0-7165-4F03-9749-2F78500EA83F}"/>
    <cellStyle name="Millares 2 2 12" xfId="71" xr:uid="{C1616B6B-2F5A-406D-821A-EC730E466B68}"/>
    <cellStyle name="Millares 2 2 13" xfId="62" xr:uid="{027E3855-9AFD-46AC-89CE-8F1236DC9582}"/>
    <cellStyle name="Millares 2 2 14" xfId="53" xr:uid="{F36FBAF5-31D8-47D6-A6CC-0DCB36389B7F}"/>
    <cellStyle name="Millares 2 2 15" xfId="44" xr:uid="{44A9BB1F-F082-4772-8C18-06C9084B04E1}"/>
    <cellStyle name="Millares 2 2 16" xfId="35" xr:uid="{01E3CDB1-C43B-466F-AD32-2BC882D96172}"/>
    <cellStyle name="Millares 2 2 17" xfId="26" xr:uid="{7ABF6D23-F5C6-49A2-9849-5FE8EE7119A5}"/>
    <cellStyle name="Millares 2 2 18" xfId="17" xr:uid="{C3034827-9D9A-45D9-97AF-BB40D5F0A843}"/>
    <cellStyle name="Millares 2 2 2" xfId="161" xr:uid="{82B52E4E-2FB5-4D21-B5E3-3F9C1DD1E764}"/>
    <cellStyle name="Millares 2 2 3" xfId="152" xr:uid="{C291257A-CC0A-40B3-8E1A-041024FA91E8}"/>
    <cellStyle name="Millares 2 2 4" xfId="143" xr:uid="{421A0BD4-688D-4E2D-A147-AF8340D31316}"/>
    <cellStyle name="Millares 2 2 5" xfId="134" xr:uid="{4C2E584F-06CC-4EF8-B7C2-50F9BB55E477}"/>
    <cellStyle name="Millares 2 2 6" xfId="125" xr:uid="{1F05F768-B42C-4DBC-96BB-BBFFE73257B2}"/>
    <cellStyle name="Millares 2 2 7" xfId="116" xr:uid="{745FF33F-DB93-4D82-81A8-BC6E4CA75A43}"/>
    <cellStyle name="Millares 2 2 8" xfId="107" xr:uid="{BC32F8BC-0747-41B2-904F-D8D6CD98B1DC}"/>
    <cellStyle name="Millares 2 2 9" xfId="98" xr:uid="{125FCCF1-7013-4DB0-AE83-4206C19F3BC6}"/>
    <cellStyle name="Millares 2 20" xfId="16" xr:uid="{07C99CCB-853D-4717-A44A-5C175736B1F8}"/>
    <cellStyle name="Millares 2 3" xfId="4" xr:uid="{00000000-0005-0000-0000-000003000000}"/>
    <cellStyle name="Millares 2 3 10" xfId="90" xr:uid="{2BBBE1B1-7D2C-461C-AF9E-EC2975E8E25E}"/>
    <cellStyle name="Millares 2 3 11" xfId="81" xr:uid="{4D6A9CEC-9224-4E00-8215-393596D19DF1}"/>
    <cellStyle name="Millares 2 3 12" xfId="72" xr:uid="{669A73FE-E667-489D-89FB-8808D1D45887}"/>
    <cellStyle name="Millares 2 3 13" xfId="63" xr:uid="{9E0B109C-3EB2-4188-8D3D-DCACDF8D8655}"/>
    <cellStyle name="Millares 2 3 14" xfId="54" xr:uid="{9C7AAF0B-4F3B-441E-986A-6153C66EECE0}"/>
    <cellStyle name="Millares 2 3 15" xfId="45" xr:uid="{ACBDED28-07FD-4EC3-9644-B3EB53EF5EB7}"/>
    <cellStyle name="Millares 2 3 16" xfId="36" xr:uid="{BB7AF301-D2F8-46C8-857C-AB40CE84B969}"/>
    <cellStyle name="Millares 2 3 17" xfId="27" xr:uid="{661E2229-46A7-4B31-BF50-D2CDEB74ACEB}"/>
    <cellStyle name="Millares 2 3 18" xfId="18" xr:uid="{E32F15A3-CB88-48A9-8588-A8AA90720B5A}"/>
    <cellStyle name="Millares 2 3 2" xfId="162" xr:uid="{3776C0C2-2B00-4905-A489-7A848FA333B0}"/>
    <cellStyle name="Millares 2 3 3" xfId="153" xr:uid="{5120F391-BAAB-4E11-A890-6E271C483FF7}"/>
    <cellStyle name="Millares 2 3 4" xfId="144" xr:uid="{9D449F9E-03B2-4884-A3FB-98ADEB2E1D6D}"/>
    <cellStyle name="Millares 2 3 5" xfId="135" xr:uid="{3614B569-99D4-4952-891C-3B8ECE214E3B}"/>
    <cellStyle name="Millares 2 3 6" xfId="126" xr:uid="{1050D4D1-2AEA-4738-A6A0-E41EDFBB1BC8}"/>
    <cellStyle name="Millares 2 3 7" xfId="117" xr:uid="{4C48932D-1BC0-46C3-96EB-9927CC7E2279}"/>
    <cellStyle name="Millares 2 3 8" xfId="108" xr:uid="{F51904D4-88BA-420B-929B-CD0651C1DFB9}"/>
    <cellStyle name="Millares 2 3 9" xfId="99" xr:uid="{52646C73-C2CB-41FF-A605-EC5E8AF33E86}"/>
    <cellStyle name="Millares 2 4" xfId="160" xr:uid="{F630B17D-9BC8-469B-B0F0-80A0985745D0}"/>
    <cellStyle name="Millares 2 5" xfId="151" xr:uid="{8C0FFE44-82E1-44DE-88EC-54A49943B520}"/>
    <cellStyle name="Millares 2 6" xfId="142" xr:uid="{EE380502-626D-4015-B6E6-C53D13AA4401}"/>
    <cellStyle name="Millares 2 7" xfId="133" xr:uid="{89505B86-8E52-4B59-8FD1-CA1809F9E99F}"/>
    <cellStyle name="Millares 2 8" xfId="124" xr:uid="{59420734-A83E-44E9-965D-4B4A87D43E52}"/>
    <cellStyle name="Millares 2 9" xfId="115" xr:uid="{29860627-3D61-47BD-A27C-D1D3C1628E6B}"/>
    <cellStyle name="Millares 3" xfId="5" xr:uid="{00000000-0005-0000-0000-000004000000}"/>
    <cellStyle name="Millares 3 10" xfId="91" xr:uid="{053EFE68-833C-4926-999C-BE628238FA47}"/>
    <cellStyle name="Millares 3 11" xfId="82" xr:uid="{B7C7600E-E5FB-4039-8576-9D1A08A0AFB9}"/>
    <cellStyle name="Millares 3 12" xfId="73" xr:uid="{9B659529-B330-40CB-98CF-2B755B8991C3}"/>
    <cellStyle name="Millares 3 13" xfId="64" xr:uid="{559827B8-2D41-43AB-B209-946F65B0767D}"/>
    <cellStyle name="Millares 3 14" xfId="55" xr:uid="{782E032B-B592-43A3-8344-CA3E5CBCC8DB}"/>
    <cellStyle name="Millares 3 15" xfId="46" xr:uid="{67A052FF-341B-44F3-9D0F-5A3E897DFB6A}"/>
    <cellStyle name="Millares 3 16" xfId="37" xr:uid="{BCE6949D-D8C5-4E3C-8939-1C926D043856}"/>
    <cellStyle name="Millares 3 17" xfId="28" xr:uid="{F9CDEE7D-7744-499C-AC06-8B2C248FE091}"/>
    <cellStyle name="Millares 3 18" xfId="19" xr:uid="{29C64738-E234-4519-BBF8-2BF3DE2448AC}"/>
    <cellStyle name="Millares 3 2" xfId="163" xr:uid="{FE1C139F-2382-44A5-9324-5E9A5F600917}"/>
    <cellStyle name="Millares 3 3" xfId="154" xr:uid="{77858D89-3146-4DA8-9078-2EED9A4075F7}"/>
    <cellStyle name="Millares 3 4" xfId="145" xr:uid="{ACE3E911-89E7-41B4-B1C3-B23D3214FA60}"/>
    <cellStyle name="Millares 3 5" xfId="136" xr:uid="{240CA6FB-E5D7-4481-996B-847FCF424E81}"/>
    <cellStyle name="Millares 3 6" xfId="127" xr:uid="{33CBFF43-B196-4DE9-8E40-D197A3DD1A40}"/>
    <cellStyle name="Millares 3 7" xfId="118" xr:uid="{27C6B376-EE77-4062-A15C-6A2F13318635}"/>
    <cellStyle name="Millares 3 8" xfId="109" xr:uid="{5617979A-D92B-4A95-8343-EF3DD206824B}"/>
    <cellStyle name="Millares 3 9" xfId="100" xr:uid="{9126CF61-7593-47BC-A291-DCB0A3DD9BC5}"/>
    <cellStyle name="Moneda 2" xfId="6" xr:uid="{00000000-0005-0000-0000-000005000000}"/>
    <cellStyle name="Moneda 2 10" xfId="92" xr:uid="{B7C6013B-BCF3-42C1-961C-1DCED4B06D84}"/>
    <cellStyle name="Moneda 2 11" xfId="83" xr:uid="{DBEF9F6A-DAC5-4F2A-9973-F7534B631990}"/>
    <cellStyle name="Moneda 2 12" xfId="74" xr:uid="{183B7335-C7AF-407F-AE6B-D24450977D98}"/>
    <cellStyle name="Moneda 2 13" xfId="65" xr:uid="{40515621-FA16-458B-A4DD-09FB1297D899}"/>
    <cellStyle name="Moneda 2 14" xfId="56" xr:uid="{0F55F782-747A-418F-AA72-5D1A2B4D41A2}"/>
    <cellStyle name="Moneda 2 15" xfId="47" xr:uid="{C595ACCD-7AE8-4B64-916C-56B15E6F2EB3}"/>
    <cellStyle name="Moneda 2 16" xfId="38" xr:uid="{149FD77D-E6B2-498B-93D9-D70962EA78BF}"/>
    <cellStyle name="Moneda 2 17" xfId="29" xr:uid="{E6073763-D80F-478B-BA48-49B4D52A4B1D}"/>
    <cellStyle name="Moneda 2 18" xfId="20" xr:uid="{076DFA98-6DE9-485B-BB0C-D3EC33D07A9D}"/>
    <cellStyle name="Moneda 2 2" xfId="164" xr:uid="{2E1E1008-97CE-49A4-9200-2D7259B7D3B2}"/>
    <cellStyle name="Moneda 2 3" xfId="155" xr:uid="{DC209FCC-2A75-4BC9-85A5-FCCC8778080B}"/>
    <cellStyle name="Moneda 2 4" xfId="146" xr:uid="{6DB451E0-68C9-4542-A7E9-980BA80DA6DE}"/>
    <cellStyle name="Moneda 2 5" xfId="137" xr:uid="{6BBBD45F-47DC-464E-AF9D-5A1105176C26}"/>
    <cellStyle name="Moneda 2 6" xfId="128" xr:uid="{C236C57F-9D4C-45DF-AF47-E04D91C1D35B}"/>
    <cellStyle name="Moneda 2 7" xfId="119" xr:uid="{E8E83F42-292C-42F9-B3B4-9A3CD8BF4DE9}"/>
    <cellStyle name="Moneda 2 8" xfId="110" xr:uid="{049F6C82-5F4C-4A2A-9AC7-0CA31AC8E35E}"/>
    <cellStyle name="Moneda 2 9" xfId="101" xr:uid="{23A0EDA5-27BE-4B3E-A283-CC16A0912086}"/>
    <cellStyle name="Normal" xfId="0" builtinId="0"/>
    <cellStyle name="Normal 2" xfId="7" xr:uid="{00000000-0005-0000-0000-000007000000}"/>
    <cellStyle name="Normal 2 10" xfId="102" xr:uid="{7EB0E12D-07B1-440F-891F-FEBF4BB16721}"/>
    <cellStyle name="Normal 2 11" xfId="93" xr:uid="{D4036196-AF20-4DF7-9CBA-3D8F8F90A654}"/>
    <cellStyle name="Normal 2 12" xfId="84" xr:uid="{22F9470D-575D-41AC-94AA-7AABE20FB6B5}"/>
    <cellStyle name="Normal 2 13" xfId="75" xr:uid="{2DE2D287-FFD7-4972-8F90-ED1E9C2BF700}"/>
    <cellStyle name="Normal 2 14" xfId="66" xr:uid="{2CB54F96-78B8-495C-A21C-105B4C2D29E5}"/>
    <cellStyle name="Normal 2 15" xfId="57" xr:uid="{9CE55790-2E36-47E4-9A52-0AB90DB01D0B}"/>
    <cellStyle name="Normal 2 16" xfId="48" xr:uid="{9A659F98-203F-4B3C-B7C4-C2404445616D}"/>
    <cellStyle name="Normal 2 17" xfId="39" xr:uid="{7021CD6D-7703-4059-A3A8-0A25B2BB822E}"/>
    <cellStyle name="Normal 2 18" xfId="30" xr:uid="{D891A057-443E-4D59-B066-51329457B881}"/>
    <cellStyle name="Normal 2 19" xfId="21" xr:uid="{BB6FF749-9663-4649-B31B-3D292189370E}"/>
    <cellStyle name="Normal 2 2" xfId="8" xr:uid="{00000000-0005-0000-0000-000008000000}"/>
    <cellStyle name="Normal 2 3" xfId="165" xr:uid="{8E71D6E6-7722-4102-807E-3B03CE7484E0}"/>
    <cellStyle name="Normal 2 4" xfId="156" xr:uid="{98BC273E-8AFF-4B85-B036-FD2685CC8D04}"/>
    <cellStyle name="Normal 2 5" xfId="147" xr:uid="{12207B4D-1839-46B5-91FE-F9C38F588502}"/>
    <cellStyle name="Normal 2 6" xfId="138" xr:uid="{62A4FC17-8B3F-4169-867B-81C1B5A76BC1}"/>
    <cellStyle name="Normal 2 7" xfId="129" xr:uid="{E1E77272-158B-431B-B18A-73D4A7897AC9}"/>
    <cellStyle name="Normal 2 8" xfId="120" xr:uid="{2B9B0F2C-91A1-4601-AFB8-9BB5AD4556FD}"/>
    <cellStyle name="Normal 2 9" xfId="111" xr:uid="{715A9EAE-5233-49CB-8DE9-2C308F27B664}"/>
    <cellStyle name="Normal 3" xfId="9" xr:uid="{00000000-0005-0000-0000-000009000000}"/>
    <cellStyle name="Normal 3 10" xfId="94" xr:uid="{E5BB4240-3790-4104-B1DB-021142FD1D60}"/>
    <cellStyle name="Normal 3 11" xfId="85" xr:uid="{9A0D761D-AD00-4BF1-A398-AC9DEC4929AB}"/>
    <cellStyle name="Normal 3 12" xfId="76" xr:uid="{9625304A-3306-481A-A83D-988B077492E8}"/>
    <cellStyle name="Normal 3 13" xfId="67" xr:uid="{33BFE252-7939-4A9C-A643-011176875C41}"/>
    <cellStyle name="Normal 3 14" xfId="58" xr:uid="{25995B47-9A12-45B9-A40A-9B12C29AEE9D}"/>
    <cellStyle name="Normal 3 15" xfId="49" xr:uid="{06FA19B2-BA63-4D18-8D48-E82C2179342F}"/>
    <cellStyle name="Normal 3 16" xfId="40" xr:uid="{514620FC-1058-40B4-BD6A-70CE37084417}"/>
    <cellStyle name="Normal 3 17" xfId="31" xr:uid="{BE8F2A3A-D236-4400-9061-30F2ACBA95DC}"/>
    <cellStyle name="Normal 3 18" xfId="22" xr:uid="{8B475379-6127-4A10-B27A-21D3E217379C}"/>
    <cellStyle name="Normal 3 2" xfId="166" xr:uid="{8BBD6028-5556-4403-9A05-F37CC4BCB0EE}"/>
    <cellStyle name="Normal 3 3" xfId="157" xr:uid="{260F373D-D727-478D-A0B0-ABEEF9F23670}"/>
    <cellStyle name="Normal 3 4" xfId="148" xr:uid="{F44F9577-4478-4A17-9E2C-05B3C51A0131}"/>
    <cellStyle name="Normal 3 5" xfId="139" xr:uid="{BFE03FC2-A412-46B9-AAE4-4B4F354E2D01}"/>
    <cellStyle name="Normal 3 6" xfId="130" xr:uid="{4F9E9EAC-DB1C-4689-848E-1A41891AC981}"/>
    <cellStyle name="Normal 3 7" xfId="121" xr:uid="{6F99A15C-BE98-4B53-ABD0-91CE800790A5}"/>
    <cellStyle name="Normal 3 8" xfId="112" xr:uid="{7250D5C4-53EC-4C49-B3AE-33E95A5672E0}"/>
    <cellStyle name="Normal 3 9" xfId="103" xr:uid="{06CF83A4-73EF-44A9-8FF1-77B6E027611C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10" xfId="104" xr:uid="{D8F6F31B-6267-4295-91E5-4516BF0D2D31}"/>
    <cellStyle name="Normal 6 11" xfId="95" xr:uid="{EE93954A-2D18-4077-8029-091155333E7C}"/>
    <cellStyle name="Normal 6 12" xfId="86" xr:uid="{9701C685-2172-42E8-8E00-5514CCB27A77}"/>
    <cellStyle name="Normal 6 13" xfId="77" xr:uid="{D037EC7C-6082-4CED-99F9-2BD2BB872CE4}"/>
    <cellStyle name="Normal 6 14" xfId="68" xr:uid="{AA6B4195-71BC-4E81-8667-87ECC8E4553D}"/>
    <cellStyle name="Normal 6 15" xfId="59" xr:uid="{71A90631-CA1E-485E-AD56-F34D389048A1}"/>
    <cellStyle name="Normal 6 16" xfId="50" xr:uid="{B62C1414-E474-4D23-B4A5-466A17A69A25}"/>
    <cellStyle name="Normal 6 17" xfId="41" xr:uid="{CC215127-53C2-45CD-81F9-1FCB508BC44A}"/>
    <cellStyle name="Normal 6 18" xfId="32" xr:uid="{046CD286-3DBF-4F7D-BD45-4867B0542CBA}"/>
    <cellStyle name="Normal 6 19" xfId="23" xr:uid="{C87463EB-8BED-435B-AFC8-F1FCD06636B7}"/>
    <cellStyle name="Normal 6 2" xfId="15" xr:uid="{00000000-0005-0000-0000-00000F000000}"/>
    <cellStyle name="Normal 6 2 10" xfId="96" xr:uid="{37025BB9-D173-46A3-92CB-EBCCF496E82E}"/>
    <cellStyle name="Normal 6 2 11" xfId="87" xr:uid="{2797B169-D8CF-4215-BE22-DC078D982E51}"/>
    <cellStyle name="Normal 6 2 12" xfId="78" xr:uid="{2785ED3E-C9CD-4179-B691-AD654F0FF08F}"/>
    <cellStyle name="Normal 6 2 13" xfId="69" xr:uid="{B6BAD966-8174-4C1C-862D-2336C061117A}"/>
    <cellStyle name="Normal 6 2 14" xfId="60" xr:uid="{88475AE9-A7B5-4BAE-9AE0-E1B13E3B4D66}"/>
    <cellStyle name="Normal 6 2 15" xfId="51" xr:uid="{E92198B6-0AB6-4C58-804C-E83C1425F045}"/>
    <cellStyle name="Normal 6 2 16" xfId="42" xr:uid="{6A7722D9-6A49-47C0-BE0B-91052215BB35}"/>
    <cellStyle name="Normal 6 2 17" xfId="33" xr:uid="{59B77B17-331C-4A3F-A5D3-4D034778E275}"/>
    <cellStyle name="Normal 6 2 18" xfId="24" xr:uid="{7702E060-649B-4B94-BB8B-428E119329C4}"/>
    <cellStyle name="Normal 6 2 2" xfId="168" xr:uid="{3EC294EE-6494-431A-8F38-58A29FA10DC7}"/>
    <cellStyle name="Normal 6 2 3" xfId="159" xr:uid="{C9106A18-824A-432B-91F1-56D492AF4939}"/>
    <cellStyle name="Normal 6 2 4" xfId="150" xr:uid="{0C03F2B3-3316-40A0-95BC-2A507E67456E}"/>
    <cellStyle name="Normal 6 2 5" xfId="141" xr:uid="{9D994EF5-73A9-4DD8-87E1-523927482631}"/>
    <cellStyle name="Normal 6 2 6" xfId="132" xr:uid="{EA5FAA93-9AD2-4C6F-B66A-677C81BE3990}"/>
    <cellStyle name="Normal 6 2 7" xfId="123" xr:uid="{63E932FD-6AF5-4ED5-87DD-2F339DBF0740}"/>
    <cellStyle name="Normal 6 2 8" xfId="114" xr:uid="{8AB2B71B-E1D2-474F-90D4-20A6A4513401}"/>
    <cellStyle name="Normal 6 2 9" xfId="105" xr:uid="{91BB95E3-7083-4BA9-A0C0-76C8BDB295C4}"/>
    <cellStyle name="Normal 6 3" xfId="167" xr:uid="{6C24ADC3-06AF-462C-B4B7-FE68D2A458CD}"/>
    <cellStyle name="Normal 6 4" xfId="158" xr:uid="{1836A7AA-0915-4F89-9675-25B95D7772AF}"/>
    <cellStyle name="Normal 6 5" xfId="149" xr:uid="{1A26D1E9-E2E6-4805-9703-F0FD0BAACFA6}"/>
    <cellStyle name="Normal 6 6" xfId="140" xr:uid="{5BB5C080-6248-49E2-B943-ED5CE24EDFE6}"/>
    <cellStyle name="Normal 6 7" xfId="131" xr:uid="{5A62D850-329F-4861-9B5C-B43349B72957}"/>
    <cellStyle name="Normal 6 8" xfId="122" xr:uid="{4665BD09-9E2E-409D-9243-3537638AFAA1}"/>
    <cellStyle name="Normal 6 9" xfId="113" xr:uid="{12A1B0D9-1DAC-45D2-A7A7-9B50BADE8C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0</xdr:row>
      <xdr:rowOff>27611</xdr:rowOff>
    </xdr:from>
    <xdr:to>
      <xdr:col>0</xdr:col>
      <xdr:colOff>2152650</xdr:colOff>
      <xdr:row>0</xdr:row>
      <xdr:rowOff>555117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1CD597-8861-405D-9234-E90320885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27611"/>
          <a:ext cx="533400" cy="527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J7" sqref="J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1"/>
      <c r="C1" s="11"/>
      <c r="D1" s="11"/>
      <c r="E1" s="11"/>
      <c r="F1" s="11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838249980.05000019</v>
      </c>
      <c r="C3" s="8">
        <f t="shared" ref="C3:F3" si="0">C4+C12</f>
        <v>1719932332.2199998</v>
      </c>
      <c r="D3" s="8">
        <f t="shared" si="0"/>
        <v>1670114056.1499999</v>
      </c>
      <c r="E3" s="8">
        <f t="shared" si="0"/>
        <v>888068256.12</v>
      </c>
      <c r="F3" s="8">
        <f t="shared" si="0"/>
        <v>49818276.07000003</v>
      </c>
    </row>
    <row r="4" spans="1:6" x14ac:dyDescent="0.2">
      <c r="A4" s="5" t="s">
        <v>4</v>
      </c>
      <c r="B4" s="8">
        <f>SUM(B5:B11)</f>
        <v>310324513.60000008</v>
      </c>
      <c r="C4" s="8">
        <f>SUM(C5:C11)</f>
        <v>1464186477.4199998</v>
      </c>
      <c r="D4" s="8">
        <f>SUM(D5:D11)</f>
        <v>1432601677.3</v>
      </c>
      <c r="E4" s="8">
        <f>SUM(E5:E11)</f>
        <v>341909313.72000015</v>
      </c>
      <c r="F4" s="8">
        <f>SUM(F5:F11)</f>
        <v>31584800.120000139</v>
      </c>
    </row>
    <row r="5" spans="1:6" x14ac:dyDescent="0.2">
      <c r="A5" s="6" t="s">
        <v>5</v>
      </c>
      <c r="B5" s="9">
        <v>283062261.10000002</v>
      </c>
      <c r="C5" s="9">
        <v>874977380.10000002</v>
      </c>
      <c r="D5" s="9">
        <v>846829072.80999994</v>
      </c>
      <c r="E5" s="9">
        <f>B5+C5-D5</f>
        <v>311210568.3900001</v>
      </c>
      <c r="F5" s="9">
        <f t="shared" ref="F5:F11" si="1">E5-B5</f>
        <v>28148307.290000081</v>
      </c>
    </row>
    <row r="6" spans="1:6" x14ac:dyDescent="0.2">
      <c r="A6" s="6" t="s">
        <v>6</v>
      </c>
      <c r="B6" s="9">
        <v>7399508.9699999997</v>
      </c>
      <c r="C6" s="9">
        <v>564313999.96000004</v>
      </c>
      <c r="D6" s="9">
        <v>562956661.74000001</v>
      </c>
      <c r="E6" s="9">
        <f t="shared" ref="E6:E11" si="2">B6+C6-D6</f>
        <v>8756847.1900000572</v>
      </c>
      <c r="F6" s="9">
        <f t="shared" si="1"/>
        <v>1357338.2200000575</v>
      </c>
    </row>
    <row r="7" spans="1:6" x14ac:dyDescent="0.2">
      <c r="A7" s="6" t="s">
        <v>7</v>
      </c>
      <c r="B7" s="9">
        <v>8008819.3600000003</v>
      </c>
      <c r="C7" s="9">
        <v>11197897.24</v>
      </c>
      <c r="D7" s="9">
        <v>12066028.24</v>
      </c>
      <c r="E7" s="9">
        <f t="shared" si="2"/>
        <v>7140688.3600000013</v>
      </c>
      <c r="F7" s="9">
        <f t="shared" si="1"/>
        <v>-868130.99999999907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11853924.17</v>
      </c>
      <c r="C9" s="9">
        <v>13697200.119999999</v>
      </c>
      <c r="D9" s="9">
        <v>10749914.51</v>
      </c>
      <c r="E9" s="9">
        <f t="shared" si="2"/>
        <v>14801209.779999999</v>
      </c>
      <c r="F9" s="9">
        <f t="shared" si="1"/>
        <v>2947285.6099999994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527925466.45000005</v>
      </c>
      <c r="C12" s="8">
        <f>SUM(C13:C21)</f>
        <v>255745854.79999998</v>
      </c>
      <c r="D12" s="8">
        <f>SUM(D13:D21)</f>
        <v>237512378.84999999</v>
      </c>
      <c r="E12" s="8">
        <f>SUM(E13:E21)</f>
        <v>546158942.39999986</v>
      </c>
      <c r="F12" s="8">
        <f>SUM(F13:F21)</f>
        <v>18233475.949999891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19446283.059999999</v>
      </c>
      <c r="C14" s="10">
        <v>5718934.3700000001</v>
      </c>
      <c r="D14" s="10">
        <v>4305951.16</v>
      </c>
      <c r="E14" s="10">
        <f t="shared" ref="E14:E21" si="4">B14+C14-D14</f>
        <v>20859266.27</v>
      </c>
      <c r="F14" s="10">
        <f t="shared" si="3"/>
        <v>1412983.2100000009</v>
      </c>
    </row>
    <row r="15" spans="1:6" x14ac:dyDescent="0.2">
      <c r="A15" s="6" t="s">
        <v>13</v>
      </c>
      <c r="B15" s="10">
        <v>603060641.87</v>
      </c>
      <c r="C15" s="10">
        <v>192958816.91999999</v>
      </c>
      <c r="D15" s="10">
        <v>203105032.68000001</v>
      </c>
      <c r="E15" s="10">
        <f t="shared" si="4"/>
        <v>592914426.1099999</v>
      </c>
      <c r="F15" s="10">
        <f t="shared" si="3"/>
        <v>-10146215.76000011</v>
      </c>
    </row>
    <row r="16" spans="1:6" x14ac:dyDescent="0.2">
      <c r="A16" s="6" t="s">
        <v>14</v>
      </c>
      <c r="B16" s="9">
        <v>142690308.31</v>
      </c>
      <c r="C16" s="9">
        <v>55703557.130000003</v>
      </c>
      <c r="D16" s="9">
        <v>29419100.379999999</v>
      </c>
      <c r="E16" s="9">
        <f t="shared" si="4"/>
        <v>168974765.06</v>
      </c>
      <c r="F16" s="9">
        <f t="shared" si="3"/>
        <v>26284456.75</v>
      </c>
    </row>
    <row r="17" spans="1:6" x14ac:dyDescent="0.2">
      <c r="A17" s="6" t="s">
        <v>15</v>
      </c>
      <c r="B17" s="9">
        <v>4996884</v>
      </c>
      <c r="C17" s="9">
        <v>1364503.5</v>
      </c>
      <c r="D17" s="9">
        <v>682251.75</v>
      </c>
      <c r="E17" s="9">
        <f t="shared" si="4"/>
        <v>5679135.75</v>
      </c>
      <c r="F17" s="9">
        <f t="shared" si="3"/>
        <v>682251.75</v>
      </c>
    </row>
    <row r="18" spans="1:6" x14ac:dyDescent="0.2">
      <c r="A18" s="6" t="s">
        <v>16</v>
      </c>
      <c r="B18" s="9">
        <v>-248136776.03999999</v>
      </c>
      <c r="C18" s="9">
        <v>42.88</v>
      </c>
      <c r="D18" s="9">
        <v>42.88</v>
      </c>
      <c r="E18" s="9">
        <f t="shared" si="4"/>
        <v>-248136776.03999999</v>
      </c>
      <c r="F18" s="9">
        <f t="shared" si="3"/>
        <v>0</v>
      </c>
    </row>
    <row r="19" spans="1:6" x14ac:dyDescent="0.2">
      <c r="A19" s="6" t="s">
        <v>17</v>
      </c>
      <c r="B19" s="9">
        <v>5868125.25</v>
      </c>
      <c r="C19" s="9">
        <v>0</v>
      </c>
      <c r="D19" s="9">
        <v>0</v>
      </c>
      <c r="E19" s="9">
        <f t="shared" si="4"/>
        <v>5868125.25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2025-10-22T18:03:01Z</cp:lastPrinted>
  <dcterms:created xsi:type="dcterms:W3CDTF">2014-02-09T04:04:15Z</dcterms:created>
  <dcterms:modified xsi:type="dcterms:W3CDTF">2025-10-22T18:05:38Z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