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 M A P A S\2022 para trab 4to trim y anual 2022 y 2023\titulo V ejercicio 2022\4to trim 2022\Informacion financiera\ESTADOS E INFORMES PROGRAMATICOS\"/>
    </mc:Choice>
  </mc:AlternateContent>
  <bookViews>
    <workbookView xWindow="-120" yWindow="-120" windowWidth="20730" windowHeight="11160"/>
  </bookViews>
  <sheets>
    <sheet name="INR" sheetId="5" r:id="rId1"/>
    <sheet name="Instructivo_INR" sheetId="8" r:id="rId2"/>
    <sheet name="Hoja1" sheetId="7" state="hidden" r:id="rId3"/>
  </sheets>
  <definedNames>
    <definedName name="_ftn1" localSheetId="0">INR!#REF!</definedName>
    <definedName name="_ftnref1" localSheetId="0">INR!#REF!</definedName>
    <definedName name="_xlnm.Print_Area" localSheetId="0">INR!$A$1:$W$71</definedName>
    <definedName name="_xlnm.Print_Titles" localSheetId="0">INR!$1:$3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9" i="5" l="1"/>
  <c r="T8" i="5"/>
  <c r="T7" i="5"/>
  <c r="T22" i="5" l="1"/>
  <c r="T10" i="5" l="1"/>
  <c r="T11" i="5"/>
  <c r="T12" i="5"/>
  <c r="T13" i="5"/>
  <c r="T67" i="5" l="1"/>
  <c r="T66" i="5"/>
  <c r="T65" i="5"/>
  <c r="T64" i="5"/>
  <c r="T63" i="5"/>
  <c r="T62" i="5"/>
  <c r="T61" i="5"/>
  <c r="T60" i="5"/>
  <c r="T59" i="5"/>
  <c r="T58" i="5"/>
  <c r="T57" i="5"/>
  <c r="T56" i="5"/>
  <c r="T55" i="5"/>
  <c r="T54" i="5"/>
  <c r="T53" i="5"/>
  <c r="T52" i="5"/>
  <c r="T44" i="5"/>
  <c r="T43" i="5"/>
  <c r="T42" i="5"/>
  <c r="T41" i="5"/>
  <c r="T40" i="5"/>
  <c r="T39" i="5"/>
  <c r="T38" i="5"/>
  <c r="T37" i="5"/>
  <c r="T36" i="5"/>
  <c r="T35" i="5"/>
  <c r="T34" i="5"/>
  <c r="T33" i="5"/>
  <c r="T32" i="5"/>
  <c r="T31" i="5"/>
  <c r="T30" i="5"/>
  <c r="T29" i="5"/>
  <c r="T28" i="5"/>
  <c r="T27" i="5"/>
  <c r="T26" i="5"/>
  <c r="T25" i="5"/>
  <c r="T24" i="5"/>
  <c r="T23" i="5"/>
  <c r="T21" i="5"/>
  <c r="T20" i="5"/>
  <c r="T19" i="5"/>
  <c r="T18" i="5"/>
  <c r="T17" i="5"/>
  <c r="T16" i="5"/>
  <c r="T15" i="5"/>
  <c r="T14" i="5"/>
  <c r="T48" i="5" l="1"/>
  <c r="T46" i="5"/>
  <c r="T47" i="5"/>
  <c r="T51" i="5"/>
  <c r="T49" i="5"/>
  <c r="T45" i="5"/>
  <c r="T50" i="5"/>
</calcChain>
</file>

<file path=xl/comments1.xml><?xml version="1.0" encoding="utf-8"?>
<comments xmlns="http://schemas.openxmlformats.org/spreadsheetml/2006/main">
  <authors>
    <author>cma2018_3</author>
    <author>Luis Alberto Corres Velazco</author>
  </authors>
  <commentList>
    <comment ref="R33" authorId="0" shapeId="0">
      <text>
        <r>
          <rPr>
            <b/>
            <sz val="9"/>
            <color indexed="81"/>
            <rFont val="Tahoma"/>
            <family val="2"/>
          </rPr>
          <t>cma2018_3:</t>
        </r>
        <r>
          <rPr>
            <sz val="9"/>
            <color indexed="81"/>
            <rFont val="Tahoma"/>
            <family val="2"/>
          </rPr>
          <t xml:space="preserve">
Obras y proyectos ejercicio 2020 RP; a excepción de las convenidas con CEAG</t>
        </r>
      </text>
    </comment>
    <comment ref="S33" authorId="0" shapeId="0">
      <text>
        <r>
          <rPr>
            <b/>
            <sz val="9"/>
            <color indexed="81"/>
            <rFont val="Tahoma"/>
            <family val="2"/>
          </rPr>
          <t>cma2018_3:</t>
        </r>
        <r>
          <rPr>
            <sz val="9"/>
            <color indexed="81"/>
            <rFont val="Tahoma"/>
            <family val="2"/>
          </rPr>
          <t xml:space="preserve">
Obras y proyectos ejercicio 2019 RP; a excepción de las convenidas con CEAG</t>
        </r>
      </text>
    </comment>
    <comment ref="R34" authorId="0" shapeId="0">
      <text>
        <r>
          <rPr>
            <b/>
            <sz val="9"/>
            <color indexed="81"/>
            <rFont val="Tahoma"/>
            <family val="2"/>
          </rPr>
          <t>cma2018_3:</t>
        </r>
        <r>
          <rPr>
            <sz val="9"/>
            <color indexed="81"/>
            <rFont val="Tahoma"/>
            <family val="2"/>
          </rPr>
          <t xml:space="preserve">
Obras a ejecutar en el 2020 agua y alcantarillado. (Incluye edificio).</t>
        </r>
      </text>
    </comment>
    <comment ref="S34" authorId="0" shapeId="0">
      <text>
        <r>
          <rPr>
            <b/>
            <sz val="9"/>
            <color indexed="81"/>
            <rFont val="Tahoma"/>
            <family val="2"/>
          </rPr>
          <t>cma2018_3:</t>
        </r>
        <r>
          <rPr>
            <sz val="9"/>
            <color indexed="81"/>
            <rFont val="Tahoma"/>
            <family val="2"/>
          </rPr>
          <t xml:space="preserve">
Obras a ejecutar en el 2019 agua y alcantarillado.</t>
        </r>
      </text>
    </comment>
    <comment ref="S58" authorId="1" shapeId="0">
      <text>
        <r>
          <rPr>
            <b/>
            <sz val="9"/>
            <color indexed="81"/>
            <rFont val="Tahoma"/>
            <family val="2"/>
          </rPr>
          <t>Luis Alberto Corres Velazco:</t>
        </r>
        <r>
          <rPr>
            <sz val="9"/>
            <color indexed="81"/>
            <rFont val="Tahoma"/>
            <family val="2"/>
          </rPr>
          <t xml:space="preserve">
</t>
        </r>
      </text>
    </comment>
  </commentList>
</comments>
</file>

<file path=xl/sharedStrings.xml><?xml version="1.0" encoding="utf-8"?>
<sst xmlns="http://schemas.openxmlformats.org/spreadsheetml/2006/main" count="887" uniqueCount="332">
  <si>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</si>
  <si>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</si>
  <si>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</si>
  <si>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</si>
  <si>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</si>
  <si>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</si>
  <si>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</si>
  <si>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</si>
  <si>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</si>
  <si>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</si>
  <si>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</si>
  <si>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</si>
  <si>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</si>
  <si>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</si>
  <si>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</si>
  <si>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</si>
  <si>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</si>
  <si>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</si>
  <si>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</si>
  <si>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</si>
  <si>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</si>
  <si>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</si>
  <si>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</si>
  <si>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</si>
  <si>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</si>
  <si>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</si>
  <si>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</si>
  <si>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</si>
  <si>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</si>
  <si>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</si>
  <si>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</si>
  <si>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</si>
  <si>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</si>
  <si>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</si>
  <si>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</si>
  <si>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</si>
  <si>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</si>
  <si>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</si>
  <si>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</si>
  <si>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</si>
  <si>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</si>
  <si>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</si>
  <si>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</si>
  <si>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</si>
  <si>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</si>
  <si>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</si>
  <si>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</si>
  <si>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</si>
  <si>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</si>
  <si>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</si>
  <si>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</si>
  <si>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</si>
  <si>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</si>
  <si>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</si>
  <si>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</si>
  <si>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</si>
  <si>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</si>
  <si>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</si>
  <si>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</si>
  <si>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</si>
  <si>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</si>
  <si>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</si>
  <si>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</si>
  <si>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</si>
  <si>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</si>
  <si>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</si>
  <si>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</si>
  <si>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</si>
  <si>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</si>
  <si>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</si>
  <si>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</si>
  <si>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</si>
  <si>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</si>
  <si>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</si>
  <si>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</si>
  <si>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</si>
  <si>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</si>
  <si>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</si>
  <si>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</si>
  <si>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</si>
  <si>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</si>
  <si>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</si>
  <si>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Gerencia General</t>
  </si>
  <si>
    <t>2.2.3</t>
  </si>
  <si>
    <t>Comité Municipal de Agua Potable y Alcantarillado de Salamanca Gto.</t>
  </si>
  <si>
    <t>SI</t>
  </si>
  <si>
    <t>Fin</t>
  </si>
  <si>
    <t>Dotación de agua potable</t>
  </si>
  <si>
    <t>(Población de Salamanca con servicio de agua potable / Total de la población de Salamanca) * 100</t>
  </si>
  <si>
    <t>a) Población de Salamanca con servicio de agua potable .
B) Total de la población de Salamanca.</t>
  </si>
  <si>
    <t>Poblacion</t>
  </si>
  <si>
    <t>Proposito</t>
  </si>
  <si>
    <t>Índice de productividad</t>
  </si>
  <si>
    <t>(Metros cúbicos extraídos / Total de personal de tiempo completo) * 100</t>
  </si>
  <si>
    <t>a) Metros cúbicos extraídos.
B) Total de personal de tiempo completo.</t>
  </si>
  <si>
    <t>M3</t>
  </si>
  <si>
    <t>Componente</t>
  </si>
  <si>
    <t>Índice de satisfacción</t>
  </si>
  <si>
    <t>(Calificación asignada por los encuestados / total de encuestados) * 100</t>
  </si>
  <si>
    <t>a) Calificación asignada por los encuestados.
B) Total de encuestados.</t>
  </si>
  <si>
    <t>Encuesta</t>
  </si>
  <si>
    <t>Actividad</t>
  </si>
  <si>
    <t>Porcentaje de cumplimiento de actividades realizadas</t>
  </si>
  <si>
    <t>(actividades realizadas / actividades programadas) * 100</t>
  </si>
  <si>
    <t>Actividades</t>
  </si>
  <si>
    <t>Porcentaje de cumplimiento de eventos realizados</t>
  </si>
  <si>
    <t>(eventos realizados / eventos programados) * 100</t>
  </si>
  <si>
    <t>actividades</t>
  </si>
  <si>
    <t>Administrativa</t>
  </si>
  <si>
    <t>Reportes mensuales del SAP</t>
  </si>
  <si>
    <t>(Reportes elaborados / Reportes programados) * 100</t>
  </si>
  <si>
    <t>a) Reportes elaborados.
b) Reportes programados.</t>
  </si>
  <si>
    <t>Reportes</t>
  </si>
  <si>
    <t>Pólizas contables</t>
  </si>
  <si>
    <t>(Pólizas registradas / total de pólizas por registrar) * 100</t>
  </si>
  <si>
    <t>a) Pólizas registradas 
b) total de pólizas por registrar.</t>
  </si>
  <si>
    <t>pza o Documento</t>
  </si>
  <si>
    <t>Comprobante de dispersión bancaria, nóminas</t>
  </si>
  <si>
    <t>(Nóminas realizadas / Total de nóminas programadas) * 100</t>
  </si>
  <si>
    <t>a) Nóminas realizadas. 
b) Total de nóminas programadas.</t>
  </si>
  <si>
    <t>Nominas</t>
  </si>
  <si>
    <t>Reportes de asistencia y prestaciones, avisos y normatividad</t>
  </si>
  <si>
    <t>a) Nóminas realizadas 
b) Total de nóminas programadas</t>
  </si>
  <si>
    <t>Recibos de nómina timbrados</t>
  </si>
  <si>
    <t>(Recibos timbrados / Total de recibos emitidos) *100</t>
  </si>
  <si>
    <t>a) Recibos timbrados.
b) Total de recibos emitidos.</t>
  </si>
  <si>
    <t>Recibos</t>
  </si>
  <si>
    <t>Contratos de personal, expediente del trabajador</t>
  </si>
  <si>
    <t>(Contratos nuevos realizados / Total de Empleados nuevos) * 100</t>
  </si>
  <si>
    <t>a) Contratos nuevos realizados. b)Total de Empleados nuevos).</t>
  </si>
  <si>
    <t>Contratos
Empleados</t>
  </si>
  <si>
    <t>Reportes trimestrales</t>
  </si>
  <si>
    <t>Declaración de impuestos, pagos de derechos de extracción y descargas</t>
  </si>
  <si>
    <t xml:space="preserve">(Declaraciones presentadas / Declaraciones obligadas) * 100 </t>
  </si>
  <si>
    <t>a) Declaraciones presentadas.
B) Declaraciones obligadas.</t>
  </si>
  <si>
    <t>Declaracion</t>
  </si>
  <si>
    <t>Agua Potable.</t>
  </si>
  <si>
    <t>Viviendas regulares con servicio de A.P. / Total de Viviendas regulares</t>
  </si>
  <si>
    <t>a) Viviendas regulares con servicio de A.P. 
B)  Total de Viviendas regulares.</t>
  </si>
  <si>
    <t>Viviendas</t>
  </si>
  <si>
    <t>Porcentaje de cumplimiento de metros lineales rehabilitados</t>
  </si>
  <si>
    <t>ML rehabilitados /    ML programados</t>
  </si>
  <si>
    <t>a) Metros  rehabilitados 
b) Metros programados.</t>
  </si>
  <si>
    <t>ML</t>
  </si>
  <si>
    <t>Porcentaje de Atención en Fugas de Agua Reparadas</t>
  </si>
  <si>
    <t>Ordenes Atendidas / Ordenes solicitadas</t>
  </si>
  <si>
    <t>a) Ordenes Atendidas.
b) Ordenes solicitadas.</t>
  </si>
  <si>
    <t>Ordenes</t>
  </si>
  <si>
    <t>Porcentaje de Cumplimiento de Revisión y Reparacion de Tomas Domiciliarias</t>
  </si>
  <si>
    <t>Revisiones realizadas / Revisiones solicitadas</t>
  </si>
  <si>
    <t>a) Revisiones realizadas 
b) Revisiones solicitadas</t>
  </si>
  <si>
    <t>Revisiones</t>
  </si>
  <si>
    <t>Porcentaje de Atención en viajes de agua realizados.</t>
  </si>
  <si>
    <t>Viajes de pipas realizados / Viajes de pipas programados</t>
  </si>
  <si>
    <t>a) Viajes de pipas realizados.
b) Viajes de pipas programados.</t>
  </si>
  <si>
    <t>Viajes de Pipas</t>
  </si>
  <si>
    <t xml:space="preserve"> Ingeniería</t>
  </si>
  <si>
    <t>Propósito</t>
  </si>
  <si>
    <t>Índice de proyectos realizados</t>
  </si>
  <si>
    <t>(Proyectos realizados y ejecutados / proyectos programados) *100</t>
  </si>
  <si>
    <t>a) Proyectos realizados y ejecutados. b) proyectos programados.</t>
  </si>
  <si>
    <t>Habitantes</t>
  </si>
  <si>
    <t>Componentes</t>
  </si>
  <si>
    <t>Número de obras realizadas</t>
  </si>
  <si>
    <t>(Numero Total De Proyectos Ejecutados)/(Numero Total De Proyectos Planeados)*100</t>
  </si>
  <si>
    <t>a) Numero  De Proyectos Ejecutados.
b)Numero De Proyectos Planeados.</t>
  </si>
  <si>
    <t>Proyectos</t>
  </si>
  <si>
    <t>Número de proyectos elaborados</t>
  </si>
  <si>
    <t>(Proyecto Elaborados / Proyectos Planeados) * 100</t>
  </si>
  <si>
    <t>a) Proyecto Elaborados.
b) Proyectos Planeados.</t>
  </si>
  <si>
    <t>Porcentaje de proyectos validados</t>
  </si>
  <si>
    <t>(Proyecto Validados / Proyectos Elaborados) * 100</t>
  </si>
  <si>
    <t>a) Proyecto Validados.
b) Proyectos Elaborados.</t>
  </si>
  <si>
    <t>(Proyecto Validado Interno/Proyectos Elaborados) * 100</t>
  </si>
  <si>
    <t>a) Proyecto Validado Interno
b) Proyectos Elaborados</t>
  </si>
  <si>
    <t>Porcentaje de convenios elaborados</t>
  </si>
  <si>
    <t>(Convenio Elaborado Y Licitado/Convenio Solicitado) *100</t>
  </si>
  <si>
    <t>a)Convenio Elaborado Y Licitado.
b)Convenio Solicitado.</t>
  </si>
  <si>
    <t>Convenio</t>
  </si>
  <si>
    <t>Porcentaje de obras licitadas</t>
  </si>
  <si>
    <t>(Licitación De Acciones Rp/Acciones Programdas Rp) * 100</t>
  </si>
  <si>
    <t>a) Licitación De Acciones Rp
b) Acciones Programdas Rp</t>
  </si>
  <si>
    <t>Licitacion</t>
  </si>
  <si>
    <t>Porcentaje de obras supervisadas</t>
  </si>
  <si>
    <t>(Obras Supervisadas  / Obras En Proceso) *100</t>
  </si>
  <si>
    <t>a) Obras Supervisadas.
b) Obras En Proceso.</t>
  </si>
  <si>
    <t>Obras</t>
  </si>
  <si>
    <t>Comercial</t>
  </si>
  <si>
    <t>Si</t>
  </si>
  <si>
    <t>Porcentaje de cumplimiento de medidores instalados</t>
  </si>
  <si>
    <t>(medidores instalados / medidores programados) * 100</t>
  </si>
  <si>
    <t>a) medidores instalados 
b) medidores programados</t>
  </si>
  <si>
    <t>Medidores instalados</t>
  </si>
  <si>
    <t>Porcentaje de cumplimiento de elaboración de contratos nuevos</t>
  </si>
  <si>
    <t>(contratos nuevos realizados / contratos nuevos programados) *100</t>
  </si>
  <si>
    <t>a) contratos nuevos realizados 
b) contratos nuevos programados</t>
  </si>
  <si>
    <t>Porcentaje de cumplimiento de suspensiones realizadas</t>
  </si>
  <si>
    <t>(suspensiones realizadas / suspensiones programadas ) *100</t>
  </si>
  <si>
    <t>a) suspensiones realizadas. 
b) suspensiones programadas.</t>
  </si>
  <si>
    <t>Porcentaje de cumplimiento de recibos elaborados</t>
  </si>
  <si>
    <t>(recibos elaborados / recibos programados)*100</t>
  </si>
  <si>
    <t>a) recibos elaborados.
b) recibos programados.</t>
  </si>
  <si>
    <t>Porcentaje de recuperación de cartera vencida</t>
  </si>
  <si>
    <t>(cartera recuperada / cartera vencida) * 100</t>
  </si>
  <si>
    <t>a) cartera recuperada 
b) cartera vencida</t>
  </si>
  <si>
    <t>Cartera Vencida</t>
  </si>
  <si>
    <t>Porcentaje de recuperación por convenios</t>
  </si>
  <si>
    <t>(cartera recuperada / cartera en convenios) * 100</t>
  </si>
  <si>
    <t>a) Cartera recuperada.
b) Cartera en convenios.</t>
  </si>
  <si>
    <t>Porcentaje de atención de ordenes de servicio</t>
  </si>
  <si>
    <t>(órdenes de servicio atendidas / órdenes de servicios recibidas) *100</t>
  </si>
  <si>
    <t>a) órdenes de servicio atendidas.
b) órdenes de servicios recibidas.</t>
  </si>
  <si>
    <t>JURÍDICO</t>
  </si>
  <si>
    <t>Demandas</t>
  </si>
  <si>
    <t>Muestra el porcentaje de elaboración de contratos respecto de los solicitados</t>
  </si>
  <si>
    <t>(contratos elaborados / contratos solicitados) *100</t>
  </si>
  <si>
    <t>Contratos</t>
  </si>
  <si>
    <t>Calidad del Agua</t>
  </si>
  <si>
    <t>2.1.2</t>
  </si>
  <si>
    <t>Porcentaje de cumplimiento de metros cúbicos de agua desinfectada</t>
  </si>
  <si>
    <t>(Metros cúbicos de agua desinfectada / metros cúbicos de agua extraída programada ) *100</t>
  </si>
  <si>
    <t>a) Los Metros Cúbicos Desinfectados En Los Pozos.
b) Los metros cubicos Extraídos de los pozos.</t>
  </si>
  <si>
    <t>Porcentaje de cumplimiento de exámenes microbiológicos efectuados</t>
  </si>
  <si>
    <t>(Exámenes realizados / exámenes programados) * 100</t>
  </si>
  <si>
    <t>a) Muestras de agua en la red
b) Muestras de agua en la red programadas</t>
  </si>
  <si>
    <t>Examen</t>
  </si>
  <si>
    <t>Porcentaje de cumplimiento de análisis efectuados</t>
  </si>
  <si>
    <t>(Análisis realizados / análisis programados) *100</t>
  </si>
  <si>
    <t>a) Analisis en pozos.
b) Analisis Programados.</t>
  </si>
  <si>
    <t>Analisis</t>
  </si>
  <si>
    <t>Porcentaje de cumplimiento de metros cúbicos acondicionados</t>
  </si>
  <si>
    <t>(Metros cúbicos acondicionados / metros cúbicos acondicionados programados ) *100</t>
  </si>
  <si>
    <t>a) Metros cúbicos de agua acondicionados 
b) Metros cúbicos de agua  extraídos en seis pozos</t>
  </si>
  <si>
    <t>Porcentaje de cumplimiento de usuarios con permisos de descargas de aguas residuales</t>
  </si>
  <si>
    <t>(Usuarios con permiso de descarga mensual/ padrón de usuarios del programa) *100</t>
  </si>
  <si>
    <t>a) Usuarios que presentan resultados de laboratorio de su descarga 
b) un padrón de usuarios registrados</t>
  </si>
  <si>
    <t>USUARIOS</t>
  </si>
  <si>
    <t>2.1.3</t>
  </si>
  <si>
    <t>Porcentaje de cumplimiento de metros cúbicos de agua tratada</t>
  </si>
  <si>
    <t>(Metros cúbicos de agua tratada / metros cúbicos de agua programada a descargar ) *100</t>
  </si>
  <si>
    <t>a) Metros de agua tratada descargada.
b) Metros cúbicos de agua residual programada.</t>
  </si>
  <si>
    <t>Porcentaje de resultados de laboratorio de la descarga y la entrada a la PTAR para el pago de derechos y control de la operación</t>
  </si>
  <si>
    <t>(Número de muestras compuestas realizadas *100/Número de muestras compuestas programadas)</t>
  </si>
  <si>
    <t>a) Resultados de laboratorio acreditado realizados
b) Número de muestras programadas.</t>
  </si>
  <si>
    <t>Muestras de laboratorio</t>
  </si>
  <si>
    <t>Alcantarillado</t>
  </si>
  <si>
    <t>Porcentaje de cumplimiento de rehabilitación de redes de alcantarillado</t>
  </si>
  <si>
    <t>a) metros lineales rehabilitados.
b) metros lineales programados.</t>
  </si>
  <si>
    <t>Porcentaje de población beneficiada por la rehabilitacion de la red de alcantarillado.</t>
  </si>
  <si>
    <t>(beneficiarios con red de alcantarillado rehabilitada/ Total de la poblacion beneficiada por rehabilitacion de red)*100</t>
  </si>
  <si>
    <t>a) beneficiarios con red de alcantarillado rehabilitada
b)Total de la poblacion beneficiada por rehabilitacion de red</t>
  </si>
  <si>
    <t>Porcentaje de kms. de red rehabilitada</t>
  </si>
  <si>
    <t>(no. de kms. rehabilitados / kms. programados) *100</t>
  </si>
  <si>
    <t>a)kms. Rehabilitados.
b)kms. Programados.</t>
  </si>
  <si>
    <t>KM</t>
  </si>
  <si>
    <t>Porcentaje de cumpliemiento de reemplazos de elementos urbanos</t>
  </si>
  <si>
    <t>(reemplazos realizados / reemplazos programados) *100</t>
  </si>
  <si>
    <t>a)reemplazos realizados. 
b) reemplazos programados.</t>
  </si>
  <si>
    <t>PZAS</t>
  </si>
  <si>
    <t>Porcentaje de cumplimiento de kilómetros desazolvados</t>
  </si>
  <si>
    <t>(kms. desazolvados / kms. programados) *100</t>
  </si>
  <si>
    <t>a) kms. desazolvados 
b) kms. Programados</t>
  </si>
  <si>
    <t>Revisión programada de líneas</t>
  </si>
  <si>
    <t>(kms. revisados / kms. programados) *100</t>
  </si>
  <si>
    <t>a) kms. Revisados.
b) kms. Programados.</t>
  </si>
  <si>
    <t>Monitoreo diario de la zona urbana</t>
  </si>
  <si>
    <t>Mantenimiento</t>
  </si>
  <si>
    <t>Porcentaje De Programa Ejecutado</t>
  </si>
  <si>
    <t>(Nivel De Programa Ejecutado / Total Del Programa) * 100</t>
  </si>
  <si>
    <t>a) Nivel De Programa Ejecutado.
b) Total Del Programa.</t>
  </si>
  <si>
    <t>Mantenimientos</t>
  </si>
  <si>
    <t>Porcentaje De Cumplimiento De Mantenimiento Preventivo De Pozos</t>
  </si>
  <si>
    <t>(Mantenimientos Realizados / Mantenimientos Programados) * 100</t>
  </si>
  <si>
    <t>a) Mantenimientos Realizados 
b) Mantenimientos Programados</t>
  </si>
  <si>
    <t>Porcentaje De Cumplimiento De Mantenimiento Mayor De Pozos</t>
  </si>
  <si>
    <t>a) Mantenimientos Realizados.
b) Mantenimientos Programados.</t>
  </si>
  <si>
    <t>Porcentaje De Cumplimiento De Mantenimiento Preventivo De Cárcamos</t>
  </si>
  <si>
    <t>a) Mantenimientos Realizados /
b) Mantenimientos Programados</t>
  </si>
  <si>
    <t>Porcentaje De Cumplimiento De Enlaces Realizados</t>
  </si>
  <si>
    <t>(Enlaces Realizados / Enlaces Programados) *100</t>
  </si>
  <si>
    <t>a) Enlaces Realizados 
b) Enlaces Programados</t>
  </si>
  <si>
    <t>Enlaces</t>
  </si>
  <si>
    <t>Porcentaje De Cumplimiento De Programa Preventivo De Pozos Y Cárcamos</t>
  </si>
  <si>
    <t>Porcentaje De Cumplimiento De Reequipamiento Eléctrico A Sistemas De Bombeo</t>
  </si>
  <si>
    <t>(Reequipamientos Realizados / Reequipamientos Programados) *100</t>
  </si>
  <si>
    <t>a) Reequipamientos Realizados.
b) Reequipamientos Programados.</t>
  </si>
  <si>
    <t>Equipamientos</t>
  </si>
  <si>
    <t>Porcentaje De Cumplimiento De Mantenimiento Realizado A Vehículos</t>
  </si>
  <si>
    <t>Porcentaje De Cumplimiento De Mantenimiento A Instalaciones</t>
  </si>
  <si>
    <t>Bajo protesta de decir verdad declaramos que los Estados Financieros y sus Notas son razonablemente correctos y responsabilidad del emisor</t>
  </si>
  <si>
    <t>E</t>
  </si>
  <si>
    <t xml:space="preserve">E0010             </t>
  </si>
  <si>
    <t>E0020</t>
  </si>
  <si>
    <t xml:space="preserve">E0030             </t>
  </si>
  <si>
    <t>E0040</t>
  </si>
  <si>
    <t>E0050</t>
  </si>
  <si>
    <t>E0060</t>
  </si>
  <si>
    <t>E0070</t>
  </si>
  <si>
    <t>E0075</t>
  </si>
  <si>
    <t>E0080</t>
  </si>
  <si>
    <t>E0090</t>
  </si>
  <si>
    <t>Representa el nivel de contestación de las solicitudes de información respecto de las recibidas</t>
  </si>
  <si>
    <t>(solicitudes contestadas / solicitudes recibidas) *100</t>
  </si>
  <si>
    <t>Indica el nivel de demandas contestadas respecto de las recibidas</t>
  </si>
  <si>
    <t>(demandas contestadas / demandas recibidas *100)</t>
  </si>
  <si>
    <t>Solicitudes</t>
  </si>
  <si>
    <t>a) Solicitudes Contestadas
b) Solicitudes Recibidas</t>
  </si>
  <si>
    <t>a) Contratos Elaborados
b) Contratos Solicitados</t>
  </si>
  <si>
    <t>a) Demandas Contestadas
b) Demandas Recibidas</t>
  </si>
  <si>
    <t>100%(4000 MEDIDORES)</t>
  </si>
  <si>
    <t>100%(2100 CONTRATOS)</t>
  </si>
  <si>
    <t>100% (8500 Anual)</t>
  </si>
  <si>
    <t>100%(684000)</t>
  </si>
  <si>
    <t xml:space="preserve">50 % Recuperado </t>
  </si>
  <si>
    <t>100%(35200)</t>
  </si>
  <si>
    <t>Contratos nuevos</t>
  </si>
  <si>
    <t>Suspensiones de servicio</t>
  </si>
  <si>
    <t>Recibos elaborados</t>
  </si>
  <si>
    <t>Recuperacion de convenios</t>
  </si>
  <si>
    <t>Ordenes de atencion</t>
  </si>
  <si>
    <t>Porcentaje De Cobertura</t>
  </si>
  <si>
    <t>Porcentaje De Cumplimiento De Informes A Diversas Autoridades Sobre Informacion A Particulares</t>
  </si>
  <si>
    <t>Porcentaje De Cumplimiento Elaboracion De Contratos Administrativos Con Contratistas, Proveedores Y Prestadores De Servicios Del Organismo</t>
  </si>
  <si>
    <t xml:space="preserve">Porcentaje De Cumplimiento De Atención Y Seguimiento A Procedimientos Legales </t>
  </si>
  <si>
    <t>(Metros lineales rehabilitados / metros lineales programados) *100</t>
  </si>
  <si>
    <t>(Monitoreos realizados / monitoreos programados) *100</t>
  </si>
  <si>
    <t>a) Monitoreos realizados 
b) monitoreos programados.</t>
  </si>
  <si>
    <t>Aprobado</t>
  </si>
  <si>
    <t>Devengado</t>
  </si>
  <si>
    <t>Ejercido</t>
  </si>
  <si>
    <t>Pagado</t>
  </si>
  <si>
    <t>Comité Municipal de Agua Potable y Alcantarillado de Salamanca, Gto.
Indicadores de Resultados
Del 1 de enero al 31 de Diciembre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</si>
</sst>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2]* #,##0.00_-;\-[$€-2]* #,##0.00_-;_-[$€-2]* &quot;-&quot;??_-"/>
    <numFmt numFmtId="165" formatCode="_-* #,##0_-;\-* #,##0_-;_-* &quot;-&quot;??_-;_-@_-"/>
    <numFmt numFmtId="166" formatCode="0.0%"/>
    <numFmt numFmtId="167" formatCode="0.0"/>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8"/>
      <name val="Calibri"/>
      <family val="2"/>
      <scheme val="minor"/>
    </font>
    <font>
      <b/>
      <sz val="9"/>
      <color indexed="81"/>
      <name val="Tahoma"/>
      <family val="2"/>
    </font>
    <font>
      <sz val="9"/>
      <color indexed="81"/>
      <name val="Tahoma"/>
      <family val="2"/>
    </font>
    <font>
      <b/>
      <sz val="11"/>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9" fontId="12" fillId="0" borderId="0" applyFont="0" applyFill="0" applyBorder="0" applyAlignment="0" applyProtection="0"/>
  </cellStyleXfs>
  <cellXfs count="75">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8" fillId="8" borderId="6"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0" fillId="0" borderId="7" xfId="0" applyFont="1" applyBorder="1" applyAlignment="1" applyProtection="1">
      <alignment vertical="center" wrapText="1"/>
      <protection locked="0"/>
    </xf>
    <xf numFmtId="0" fontId="0" fillId="0" borderId="7" xfId="0" applyFont="1" applyBorder="1" applyAlignment="1" applyProtection="1">
      <alignment horizontal="center" vertical="center"/>
      <protection locked="0"/>
    </xf>
    <xf numFmtId="0" fontId="0" fillId="0" borderId="7" xfId="0" applyFont="1" applyBorder="1" applyAlignment="1" applyProtection="1">
      <alignment horizontal="left" vertical="center" wrapText="1"/>
      <protection locked="0"/>
    </xf>
    <xf numFmtId="4" fontId="13" fillId="0" borderId="7" xfId="0" applyNumberFormat="1" applyFont="1" applyFill="1" applyBorder="1" applyAlignment="1" applyProtection="1">
      <alignment vertical="center"/>
      <protection locked="0"/>
    </xf>
    <xf numFmtId="0" fontId="0" fillId="0" borderId="7" xfId="0" applyFont="1" applyBorder="1" applyAlignment="1" applyProtection="1">
      <alignment horizontal="center" vertical="center" wrapText="1"/>
      <protection locked="0"/>
    </xf>
    <xf numFmtId="0" fontId="14" fillId="0" borderId="7" xfId="12" applyFont="1" applyFill="1" applyBorder="1" applyAlignment="1">
      <alignment horizontal="justify" vertical="center"/>
    </xf>
    <xf numFmtId="0" fontId="14" fillId="0" borderId="7" xfId="12" applyFont="1" applyFill="1" applyBorder="1" applyAlignment="1">
      <alignment horizontal="left" vertical="center" wrapText="1"/>
    </xf>
    <xf numFmtId="9" fontId="0" fillId="0" borderId="7" xfId="0" applyNumberFormat="1" applyFont="1" applyBorder="1" applyAlignment="1" applyProtection="1">
      <alignment horizontal="center" vertical="center" wrapText="1"/>
      <protection locked="0"/>
    </xf>
    <xf numFmtId="9" fontId="0" fillId="0" borderId="7" xfId="0" applyNumberFormat="1" applyFont="1" applyBorder="1" applyAlignment="1" applyProtection="1">
      <alignment horizontal="center" vertical="center"/>
      <protection locked="0"/>
    </xf>
    <xf numFmtId="2" fontId="0" fillId="0" borderId="7" xfId="0" applyNumberFormat="1" applyFont="1" applyFill="1" applyBorder="1" applyAlignment="1" applyProtection="1">
      <alignment horizontal="center" vertical="center"/>
      <protection locked="0"/>
    </xf>
    <xf numFmtId="0" fontId="13" fillId="0" borderId="7" xfId="0" applyFont="1" applyFill="1" applyBorder="1" applyAlignment="1">
      <alignment vertical="center"/>
    </xf>
    <xf numFmtId="0" fontId="13" fillId="0" borderId="7" xfId="0" applyFont="1" applyFill="1" applyBorder="1" applyAlignment="1">
      <alignment vertical="center" wrapText="1"/>
    </xf>
    <xf numFmtId="0" fontId="0" fillId="0" borderId="7" xfId="0" applyFont="1" applyFill="1" applyBorder="1" applyAlignment="1" applyProtection="1">
      <alignment horizontal="center" vertical="center"/>
      <protection locked="0"/>
    </xf>
    <xf numFmtId="0" fontId="13" fillId="0" borderId="7" xfId="0" applyFont="1" applyFill="1" applyBorder="1" applyAlignment="1" applyProtection="1">
      <alignment vertical="center"/>
    </xf>
    <xf numFmtId="9" fontId="0" fillId="0" borderId="7" xfId="18" applyFont="1" applyFill="1" applyBorder="1" applyAlignment="1" applyProtection="1">
      <alignment horizontal="center" vertical="center"/>
      <protection locked="0"/>
    </xf>
    <xf numFmtId="165" fontId="13" fillId="0" borderId="7" xfId="17" applyNumberFormat="1" applyFont="1" applyFill="1" applyBorder="1" applyAlignment="1">
      <alignment vertical="center"/>
    </xf>
    <xf numFmtId="165" fontId="13" fillId="0" borderId="7" xfId="17" applyNumberFormat="1" applyFont="1" applyFill="1" applyBorder="1" applyAlignment="1" applyProtection="1">
      <alignment vertical="center"/>
    </xf>
    <xf numFmtId="0" fontId="0" fillId="0" borderId="7"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xf>
    <xf numFmtId="166" fontId="0" fillId="0" borderId="7" xfId="18" applyNumberFormat="1" applyFont="1" applyFill="1" applyBorder="1" applyAlignment="1" applyProtection="1">
      <alignment horizontal="center" vertical="center"/>
      <protection locked="0"/>
    </xf>
    <xf numFmtId="167" fontId="0" fillId="0" borderId="7" xfId="0" applyNumberFormat="1" applyFont="1" applyBorder="1" applyAlignment="1">
      <alignment vertical="center" wrapText="1"/>
    </xf>
    <xf numFmtId="0" fontId="0" fillId="0" borderId="0" xfId="0" applyFont="1" applyFill="1" applyProtection="1">
      <protection locked="0"/>
    </xf>
    <xf numFmtId="0" fontId="0" fillId="0" borderId="0" xfId="0" applyFont="1" applyAlignment="1" applyProtection="1">
      <alignment wrapText="1"/>
    </xf>
    <xf numFmtId="0" fontId="0" fillId="10" borderId="0" xfId="0" applyFont="1" applyFill="1" applyBorder="1" applyAlignment="1">
      <alignment vertical="top"/>
    </xf>
    <xf numFmtId="0" fontId="0" fillId="0" borderId="7" xfId="0" applyFont="1" applyBorder="1" applyAlignment="1" applyProtection="1">
      <alignment horizontal="center" vertical="center"/>
    </xf>
    <xf numFmtId="0" fontId="3" fillId="5" borderId="2" xfId="0" applyFont="1" applyFill="1" applyBorder="1" applyAlignment="1">
      <alignment horizontal="center" vertical="top" wrapText="1"/>
    </xf>
    <xf numFmtId="0" fontId="17" fillId="8" borderId="5" xfId="8" applyFont="1" applyFill="1" applyBorder="1" applyAlignment="1" applyProtection="1">
      <alignment horizontal="centerContinuous" vertical="center" wrapText="1"/>
      <protection locked="0"/>
    </xf>
    <xf numFmtId="0" fontId="0" fillId="0" borderId="7" xfId="0" applyBorder="1" applyAlignment="1">
      <alignment vertical="center"/>
    </xf>
    <xf numFmtId="0" fontId="0" fillId="0" borderId="7" xfId="0" applyFill="1" applyBorder="1" applyAlignment="1">
      <alignment vertical="center"/>
    </xf>
    <xf numFmtId="10" fontId="0" fillId="0" borderId="7" xfId="18" applyNumberFormat="1" applyFont="1" applyFill="1" applyBorder="1" applyAlignment="1" applyProtection="1">
      <alignment horizontal="center" vertical="center"/>
      <protection locked="0"/>
    </xf>
    <xf numFmtId="1" fontId="0" fillId="0" borderId="7" xfId="0" applyNumberFormat="1" applyFont="1" applyFill="1" applyBorder="1" applyAlignment="1" applyProtection="1">
      <alignment horizontal="center" vertical="center"/>
      <protection locked="0"/>
    </xf>
    <xf numFmtId="0" fontId="9" fillId="0" borderId="7" xfId="0" applyFont="1" applyFill="1" applyBorder="1" applyAlignment="1" applyProtection="1">
      <alignment horizontal="right" vertical="center"/>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169332</xdr:colOff>
      <xdr:row>0</xdr:row>
      <xdr:rowOff>52917</xdr:rowOff>
    </xdr:from>
    <xdr:to>
      <xdr:col>4</xdr:col>
      <xdr:colOff>804065</xdr:colOff>
      <xdr:row>2</xdr:row>
      <xdr:rowOff>173567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582" y="52917"/>
          <a:ext cx="642095" cy="635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72"/>
  <sheetViews>
    <sheetView showGridLines="0" tabSelected="1" zoomScale="130" zoomScaleNormal="130" workbookViewId="0">
      <pane xSplit="3" ySplit="5" topLeftCell="D6" activePane="bottomRight" state="frozen"/>
      <selection pane="topRight" activeCell="D1" sqref="D1"/>
      <selection pane="bottomLeft" activeCell="A6" sqref="A6"/>
      <selection pane="bottomRight" activeCell="E70" sqref="E70"/>
    </sheetView>
  </sheetViews>
  <sheetFormatPr baseColWidth="10" defaultRowHeight="11.25" x14ac:dyDescent="0.2"/>
  <cols>
    <col min="1" max="1" width="8" style="3" customWidth="1"/>
    <col min="2" max="2" width="10" style="2" customWidth="1"/>
    <col min="3" max="3" width="13.83203125" style="2" customWidth="1"/>
    <col min="4" max="4" width="9.83203125" style="2" customWidth="1"/>
    <col min="5" max="5" width="21.5" style="2" customWidth="1"/>
    <col min="6" max="7" width="14" style="2" customWidth="1"/>
    <col min="8" max="10" width="13.6640625" style="2" customWidth="1"/>
    <col min="11" max="11" width="9.1640625" style="2" customWidth="1"/>
    <col min="12" max="12" width="14.33203125" style="2" customWidth="1"/>
    <col min="13" max="13" width="22.83203125" style="2" customWidth="1"/>
    <col min="14" max="14" width="24.83203125" style="2" customWidth="1"/>
    <col min="15" max="15" width="14.1640625" style="2" customWidth="1"/>
    <col min="16" max="16" width="24.6640625" style="2" customWidth="1"/>
    <col min="17" max="17" width="24.1640625" style="2" customWidth="1"/>
    <col min="18" max="18" width="9.83203125" style="2" customWidth="1"/>
    <col min="19" max="19" width="10.5" style="2" customWidth="1"/>
    <col min="20" max="20" width="10.83203125" style="2" customWidth="1"/>
    <col min="21" max="21" width="11.33203125" style="2" customWidth="1"/>
    <col min="22" max="22" width="12.83203125" style="2" customWidth="1"/>
    <col min="23" max="23" width="14.5" style="3" customWidth="1"/>
    <col min="24" max="16384" width="12" style="3"/>
  </cols>
  <sheetData>
    <row r="1" spans="1:23" s="1" customFormat="1" ht="29.25" customHeight="1" x14ac:dyDescent="0.2">
      <c r="A1" s="69" t="s">
        <v>331</v>
      </c>
      <c r="B1" s="36"/>
      <c r="C1" s="36"/>
      <c r="D1" s="36"/>
      <c r="E1" s="36"/>
      <c r="F1" s="36"/>
      <c r="G1" s="36"/>
      <c r="H1" s="36"/>
      <c r="I1" s="36"/>
      <c r="J1" s="36"/>
      <c r="K1" s="36"/>
      <c r="L1" s="36"/>
      <c r="M1" s="36"/>
      <c r="N1" s="36"/>
      <c r="O1" s="36"/>
      <c r="P1" s="36"/>
      <c r="Q1" s="36"/>
      <c r="R1" s="36"/>
      <c r="S1" s="36"/>
      <c r="T1" s="36"/>
      <c r="U1" s="36"/>
      <c r="V1" s="36"/>
      <c r="W1" s="37"/>
    </row>
    <row r="2" spans="1:23" s="1" customFormat="1" ht="11.25" customHeight="1" x14ac:dyDescent="0.2">
      <c r="A2" s="33" t="s">
        <v>81</v>
      </c>
      <c r="B2" s="33"/>
      <c r="C2" s="33"/>
      <c r="D2" s="33"/>
      <c r="E2" s="33"/>
      <c r="F2" s="42" t="s">
        <v>2</v>
      </c>
      <c r="G2" s="42"/>
      <c r="H2" s="42"/>
      <c r="I2" s="42"/>
      <c r="J2" s="42"/>
      <c r="K2" s="34" t="s">
        <v>68</v>
      </c>
      <c r="L2" s="34"/>
      <c r="M2" s="34"/>
      <c r="N2" s="35" t="s">
        <v>69</v>
      </c>
      <c r="O2" s="35"/>
      <c r="P2" s="35"/>
      <c r="Q2" s="35"/>
      <c r="R2" s="35"/>
      <c r="S2" s="35"/>
      <c r="T2" s="35"/>
      <c r="U2" s="38" t="s">
        <v>51</v>
      </c>
      <c r="V2" s="38"/>
      <c r="W2" s="38"/>
    </row>
    <row r="3" spans="1:23" s="1" customFormat="1" ht="68.25" customHeight="1" x14ac:dyDescent="0.2">
      <c r="A3" s="68" t="s">
        <v>46</v>
      </c>
      <c r="B3" s="68" t="s">
        <v>45</v>
      </c>
      <c r="C3" s="28" t="s">
        <v>44</v>
      </c>
      <c r="D3" s="68" t="s">
        <v>43</v>
      </c>
      <c r="E3" s="28" t="s">
        <v>42</v>
      </c>
      <c r="F3" s="29" t="s">
        <v>327</v>
      </c>
      <c r="G3" s="29" t="s">
        <v>41</v>
      </c>
      <c r="H3" s="29" t="s">
        <v>328</v>
      </c>
      <c r="I3" s="30" t="s">
        <v>329</v>
      </c>
      <c r="J3" s="30" t="s">
        <v>330</v>
      </c>
      <c r="K3" s="31" t="s">
        <v>40</v>
      </c>
      <c r="L3" s="31" t="s">
        <v>39</v>
      </c>
      <c r="M3" s="31" t="s">
        <v>26</v>
      </c>
      <c r="N3" s="32" t="s">
        <v>38</v>
      </c>
      <c r="O3" s="32" t="s">
        <v>37</v>
      </c>
      <c r="P3" s="32" t="s">
        <v>36</v>
      </c>
      <c r="Q3" s="32" t="s">
        <v>80</v>
      </c>
      <c r="R3" s="32" t="s">
        <v>35</v>
      </c>
      <c r="S3" s="32" t="s">
        <v>34</v>
      </c>
      <c r="T3" s="32" t="s">
        <v>33</v>
      </c>
      <c r="U3" s="39" t="s">
        <v>50</v>
      </c>
      <c r="V3" s="40" t="s">
        <v>31</v>
      </c>
      <c r="W3" s="40" t="s">
        <v>67</v>
      </c>
    </row>
    <row r="4" spans="1:23" s="1" customFormat="1" ht="15" customHeight="1" x14ac:dyDescent="0.2">
      <c r="A4" s="20">
        <v>1</v>
      </c>
      <c r="B4" s="21">
        <v>2</v>
      </c>
      <c r="C4" s="20">
        <v>3</v>
      </c>
      <c r="D4" s="25">
        <v>4</v>
      </c>
      <c r="E4" s="20">
        <v>5</v>
      </c>
      <c r="F4" s="26">
        <v>6</v>
      </c>
      <c r="G4" s="26">
        <v>7</v>
      </c>
      <c r="H4" s="26">
        <v>8</v>
      </c>
      <c r="I4" s="27">
        <v>9</v>
      </c>
      <c r="J4" s="27">
        <v>10</v>
      </c>
      <c r="K4" s="22">
        <v>11</v>
      </c>
      <c r="L4" s="22">
        <v>12</v>
      </c>
      <c r="M4" s="22">
        <v>13</v>
      </c>
      <c r="N4" s="23">
        <v>14</v>
      </c>
      <c r="O4" s="23">
        <v>15</v>
      </c>
      <c r="P4" s="23">
        <v>16</v>
      </c>
      <c r="Q4" s="23">
        <v>17</v>
      </c>
      <c r="R4" s="23">
        <v>18</v>
      </c>
      <c r="S4" s="23">
        <v>19</v>
      </c>
      <c r="T4" s="23">
        <v>20</v>
      </c>
      <c r="U4" s="41">
        <v>21</v>
      </c>
      <c r="V4" s="41">
        <v>22</v>
      </c>
      <c r="W4" s="41">
        <v>23</v>
      </c>
    </row>
    <row r="5" spans="1:23" x14ac:dyDescent="0.2">
      <c r="A5" s="17"/>
      <c r="B5" s="18"/>
      <c r="C5" s="19"/>
      <c r="D5" s="19"/>
      <c r="E5" s="18"/>
      <c r="F5" s="18"/>
      <c r="G5" s="18"/>
      <c r="H5" s="18"/>
      <c r="I5" s="18"/>
      <c r="J5" s="18"/>
      <c r="K5" s="3"/>
      <c r="L5" s="3"/>
      <c r="M5" s="3"/>
      <c r="N5" s="3"/>
      <c r="O5" s="3"/>
      <c r="P5" s="16"/>
      <c r="Q5" s="16"/>
    </row>
    <row r="6" spans="1:23" x14ac:dyDescent="0.2">
      <c r="A6" s="17"/>
      <c r="B6" s="18"/>
      <c r="C6" s="19"/>
      <c r="D6" s="19"/>
      <c r="E6" s="18"/>
      <c r="F6" s="18"/>
      <c r="G6" s="18"/>
      <c r="H6" s="18"/>
      <c r="I6" s="18"/>
      <c r="J6" s="18"/>
      <c r="K6" s="3"/>
      <c r="L6" s="3"/>
      <c r="M6" s="3"/>
      <c r="N6" s="3"/>
      <c r="O6" s="3"/>
      <c r="P6" s="16"/>
      <c r="Q6" s="16"/>
    </row>
    <row r="7" spans="1:23" ht="56.25" x14ac:dyDescent="0.2">
      <c r="A7" s="67" t="s">
        <v>290</v>
      </c>
      <c r="B7" s="47" t="s">
        <v>291</v>
      </c>
      <c r="C7" s="43" t="s">
        <v>82</v>
      </c>
      <c r="D7" s="44" t="s">
        <v>83</v>
      </c>
      <c r="E7" s="45" t="s">
        <v>84</v>
      </c>
      <c r="F7" s="46">
        <v>6911945.0800000001</v>
      </c>
      <c r="G7" s="46">
        <v>6973428.3600000003</v>
      </c>
      <c r="H7" s="46">
        <v>5341458.4800000004</v>
      </c>
      <c r="I7" s="46">
        <v>5341458.4800000004</v>
      </c>
      <c r="J7" s="46">
        <v>5214706.71</v>
      </c>
      <c r="K7" s="47" t="s">
        <v>85</v>
      </c>
      <c r="L7" s="47" t="s">
        <v>86</v>
      </c>
      <c r="M7" s="48" t="s">
        <v>87</v>
      </c>
      <c r="N7" s="48" t="s">
        <v>87</v>
      </c>
      <c r="O7" s="47" t="s">
        <v>86</v>
      </c>
      <c r="P7" s="49" t="s">
        <v>88</v>
      </c>
      <c r="Q7" s="49" t="s">
        <v>89</v>
      </c>
      <c r="R7" s="50">
        <v>0.99</v>
      </c>
      <c r="S7" s="51">
        <v>0.99</v>
      </c>
      <c r="T7" s="52">
        <f t="shared" ref="T7:T8" si="0">+U7/V7*100</f>
        <v>98.999691954409258</v>
      </c>
      <c r="U7" s="53">
        <v>176759</v>
      </c>
      <c r="V7" s="53">
        <v>178545</v>
      </c>
      <c r="W7" s="54" t="s">
        <v>90</v>
      </c>
    </row>
    <row r="8" spans="1:23" ht="45" x14ac:dyDescent="0.2">
      <c r="A8" s="67" t="s">
        <v>290</v>
      </c>
      <c r="B8" s="47" t="s">
        <v>291</v>
      </c>
      <c r="C8" s="43" t="s">
        <v>82</v>
      </c>
      <c r="D8" s="44" t="s">
        <v>83</v>
      </c>
      <c r="E8" s="45" t="s">
        <v>84</v>
      </c>
      <c r="F8" s="46">
        <v>6911945.0800000001</v>
      </c>
      <c r="G8" s="46">
        <v>6973428.3600000003</v>
      </c>
      <c r="H8" s="46">
        <v>5341458.4800000004</v>
      </c>
      <c r="I8" s="46">
        <v>5341458.4800000004</v>
      </c>
      <c r="J8" s="46">
        <v>5214706.71</v>
      </c>
      <c r="K8" s="47" t="s">
        <v>85</v>
      </c>
      <c r="L8" s="47" t="s">
        <v>91</v>
      </c>
      <c r="M8" s="48" t="s">
        <v>92</v>
      </c>
      <c r="N8" s="48" t="s">
        <v>92</v>
      </c>
      <c r="O8" s="47" t="s">
        <v>91</v>
      </c>
      <c r="P8" s="49" t="s">
        <v>93</v>
      </c>
      <c r="Q8" s="49" t="s">
        <v>94</v>
      </c>
      <c r="R8" s="47">
        <v>4540886</v>
      </c>
      <c r="S8" s="47">
        <v>4540886</v>
      </c>
      <c r="T8" s="73">
        <f t="shared" si="0"/>
        <v>4540885.623003195</v>
      </c>
      <c r="U8" s="53">
        <v>14212972</v>
      </c>
      <c r="V8" s="56">
        <v>313</v>
      </c>
      <c r="W8" s="54" t="s">
        <v>95</v>
      </c>
    </row>
    <row r="9" spans="1:23" ht="45" x14ac:dyDescent="0.2">
      <c r="A9" s="67" t="s">
        <v>290</v>
      </c>
      <c r="B9" s="47" t="s">
        <v>291</v>
      </c>
      <c r="C9" s="43" t="s">
        <v>82</v>
      </c>
      <c r="D9" s="44" t="s">
        <v>83</v>
      </c>
      <c r="E9" s="45" t="s">
        <v>84</v>
      </c>
      <c r="F9" s="46">
        <v>6911945.0800000001</v>
      </c>
      <c r="G9" s="46">
        <v>6973428.3600000003</v>
      </c>
      <c r="H9" s="46">
        <v>5341458.4800000004</v>
      </c>
      <c r="I9" s="46">
        <v>5341458.4800000004</v>
      </c>
      <c r="J9" s="46">
        <v>5214706.71</v>
      </c>
      <c r="K9" s="47" t="s">
        <v>85</v>
      </c>
      <c r="L9" s="47" t="s">
        <v>96</v>
      </c>
      <c r="M9" s="48" t="s">
        <v>97</v>
      </c>
      <c r="N9" s="48" t="s">
        <v>97</v>
      </c>
      <c r="O9" s="47" t="s">
        <v>96</v>
      </c>
      <c r="P9" s="49" t="s">
        <v>98</v>
      </c>
      <c r="Q9" s="49" t="s">
        <v>99</v>
      </c>
      <c r="R9" s="47">
        <v>9.6</v>
      </c>
      <c r="S9" s="47">
        <v>9.6</v>
      </c>
      <c r="T9" s="52">
        <f t="shared" ref="T9:T13" si="1">+U9/V9*100</f>
        <v>96.6</v>
      </c>
      <c r="U9" s="53">
        <v>9.66</v>
      </c>
      <c r="V9" s="56">
        <v>10</v>
      </c>
      <c r="W9" s="54" t="s">
        <v>100</v>
      </c>
    </row>
    <row r="10" spans="1:23" ht="45" x14ac:dyDescent="0.2">
      <c r="A10" s="67" t="s">
        <v>290</v>
      </c>
      <c r="B10" s="47" t="s">
        <v>291</v>
      </c>
      <c r="C10" s="43" t="s">
        <v>82</v>
      </c>
      <c r="D10" s="44" t="s">
        <v>83</v>
      </c>
      <c r="E10" s="45" t="s">
        <v>84</v>
      </c>
      <c r="F10" s="46">
        <v>6911945.0800000001</v>
      </c>
      <c r="G10" s="46">
        <v>6973428.3600000003</v>
      </c>
      <c r="H10" s="46">
        <v>5341458.4800000004</v>
      </c>
      <c r="I10" s="46">
        <v>5341458.4800000004</v>
      </c>
      <c r="J10" s="46">
        <v>5214706.71</v>
      </c>
      <c r="K10" s="47" t="s">
        <v>85</v>
      </c>
      <c r="L10" s="47" t="s">
        <v>101</v>
      </c>
      <c r="M10" s="48" t="s">
        <v>102</v>
      </c>
      <c r="N10" s="49" t="s">
        <v>102</v>
      </c>
      <c r="O10" s="47" t="s">
        <v>101</v>
      </c>
      <c r="P10" s="49" t="s">
        <v>103</v>
      </c>
      <c r="Q10" s="49" t="s">
        <v>103</v>
      </c>
      <c r="R10" s="47">
        <v>1348</v>
      </c>
      <c r="S10" s="47">
        <v>1348</v>
      </c>
      <c r="T10" s="52">
        <f t="shared" si="1"/>
        <v>100</v>
      </c>
      <c r="U10" s="58">
        <v>1348</v>
      </c>
      <c r="V10" s="59">
        <v>1348</v>
      </c>
      <c r="W10" s="54" t="s">
        <v>107</v>
      </c>
    </row>
    <row r="11" spans="1:23" ht="45" x14ac:dyDescent="0.2">
      <c r="A11" s="67" t="s">
        <v>290</v>
      </c>
      <c r="B11" s="47" t="s">
        <v>291</v>
      </c>
      <c r="C11" s="43" t="s">
        <v>82</v>
      </c>
      <c r="D11" s="44" t="s">
        <v>83</v>
      </c>
      <c r="E11" s="45" t="s">
        <v>84</v>
      </c>
      <c r="F11" s="46">
        <v>6911945.0800000001</v>
      </c>
      <c r="G11" s="46">
        <v>6973428.3600000003</v>
      </c>
      <c r="H11" s="46">
        <v>5341458.4800000004</v>
      </c>
      <c r="I11" s="46">
        <v>5341458.4800000004</v>
      </c>
      <c r="J11" s="46">
        <v>5214706.71</v>
      </c>
      <c r="K11" s="47" t="s">
        <v>85</v>
      </c>
      <c r="L11" s="47" t="s">
        <v>101</v>
      </c>
      <c r="M11" s="48" t="s">
        <v>105</v>
      </c>
      <c r="N11" s="49" t="s">
        <v>105</v>
      </c>
      <c r="O11" s="47" t="s">
        <v>101</v>
      </c>
      <c r="P11" s="49" t="s">
        <v>106</v>
      </c>
      <c r="Q11" s="49" t="s">
        <v>106</v>
      </c>
      <c r="R11" s="47">
        <v>100</v>
      </c>
      <c r="S11" s="47">
        <v>100</v>
      </c>
      <c r="T11" s="55">
        <f t="shared" si="1"/>
        <v>100</v>
      </c>
      <c r="U11" s="53">
        <v>100</v>
      </c>
      <c r="V11" s="56">
        <v>100</v>
      </c>
      <c r="W11" s="54" t="s">
        <v>104</v>
      </c>
    </row>
    <row r="12" spans="1:23" ht="45" x14ac:dyDescent="0.2">
      <c r="A12" s="67" t="s">
        <v>290</v>
      </c>
      <c r="B12" s="47" t="s">
        <v>291</v>
      </c>
      <c r="C12" s="43" t="s">
        <v>82</v>
      </c>
      <c r="D12" s="44" t="s">
        <v>83</v>
      </c>
      <c r="E12" s="45" t="s">
        <v>84</v>
      </c>
      <c r="F12" s="46">
        <v>6911945.0800000001</v>
      </c>
      <c r="G12" s="46">
        <v>6973428.3600000003</v>
      </c>
      <c r="H12" s="46">
        <v>5341458.4800000004</v>
      </c>
      <c r="I12" s="46">
        <v>5341458.4800000004</v>
      </c>
      <c r="J12" s="46">
        <v>5214706.71</v>
      </c>
      <c r="K12" s="47" t="s">
        <v>85</v>
      </c>
      <c r="L12" s="47" t="s">
        <v>101</v>
      </c>
      <c r="M12" s="48" t="s">
        <v>102</v>
      </c>
      <c r="N12" s="49" t="s">
        <v>102</v>
      </c>
      <c r="O12" s="47" t="s">
        <v>101</v>
      </c>
      <c r="P12" s="49" t="s">
        <v>103</v>
      </c>
      <c r="Q12" s="49" t="s">
        <v>103</v>
      </c>
      <c r="R12" s="47">
        <v>270</v>
      </c>
      <c r="S12" s="47">
        <v>270</v>
      </c>
      <c r="T12" s="52">
        <f t="shared" si="1"/>
        <v>138.5185185185185</v>
      </c>
      <c r="U12" s="53">
        <v>374</v>
      </c>
      <c r="V12" s="56">
        <v>270</v>
      </c>
      <c r="W12" s="54" t="s">
        <v>107</v>
      </c>
    </row>
    <row r="13" spans="1:23" ht="45" x14ac:dyDescent="0.2">
      <c r="A13" s="67" t="s">
        <v>290</v>
      </c>
      <c r="B13" s="47" t="s">
        <v>291</v>
      </c>
      <c r="C13" s="43" t="s">
        <v>82</v>
      </c>
      <c r="D13" s="44" t="s">
        <v>83</v>
      </c>
      <c r="E13" s="45" t="s">
        <v>84</v>
      </c>
      <c r="F13" s="46">
        <v>6911945.0800000001</v>
      </c>
      <c r="G13" s="46">
        <v>6973428.3600000003</v>
      </c>
      <c r="H13" s="46">
        <v>5341458.4800000004</v>
      </c>
      <c r="I13" s="46">
        <v>5341458.4800000004</v>
      </c>
      <c r="J13" s="46">
        <v>5214706.71</v>
      </c>
      <c r="K13" s="47" t="s">
        <v>85</v>
      </c>
      <c r="L13" s="47" t="s">
        <v>101</v>
      </c>
      <c r="M13" s="48" t="s">
        <v>102</v>
      </c>
      <c r="N13" s="49" t="s">
        <v>102</v>
      </c>
      <c r="O13" s="47" t="s">
        <v>101</v>
      </c>
      <c r="P13" s="49" t="s">
        <v>103</v>
      </c>
      <c r="Q13" s="49" t="s">
        <v>103</v>
      </c>
      <c r="R13" s="47">
        <v>12408</v>
      </c>
      <c r="S13" s="47">
        <v>12408</v>
      </c>
      <c r="T13" s="52">
        <f t="shared" si="1"/>
        <v>100</v>
      </c>
      <c r="U13" s="53">
        <v>12408</v>
      </c>
      <c r="V13" s="56">
        <v>12408</v>
      </c>
      <c r="W13" s="54" t="s">
        <v>107</v>
      </c>
    </row>
    <row r="14" spans="1:23" ht="45" x14ac:dyDescent="0.2">
      <c r="A14" s="67" t="s">
        <v>290</v>
      </c>
      <c r="B14" s="47" t="s">
        <v>292</v>
      </c>
      <c r="C14" s="43" t="s">
        <v>108</v>
      </c>
      <c r="D14" s="44" t="s">
        <v>83</v>
      </c>
      <c r="E14" s="45" t="s">
        <v>84</v>
      </c>
      <c r="F14" s="46">
        <v>39635293.57</v>
      </c>
      <c r="G14" s="46">
        <v>41868746.969999999</v>
      </c>
      <c r="H14" s="46">
        <v>33651768.859999999</v>
      </c>
      <c r="I14" s="46">
        <v>33651768.859999999</v>
      </c>
      <c r="J14" s="46">
        <v>32915777.050000001</v>
      </c>
      <c r="K14" s="47" t="s">
        <v>85</v>
      </c>
      <c r="L14" s="60" t="s">
        <v>96</v>
      </c>
      <c r="M14" s="48" t="s">
        <v>109</v>
      </c>
      <c r="N14" s="49" t="s">
        <v>109</v>
      </c>
      <c r="O14" s="60" t="s">
        <v>96</v>
      </c>
      <c r="P14" s="49" t="s">
        <v>110</v>
      </c>
      <c r="Q14" s="49" t="s">
        <v>111</v>
      </c>
      <c r="R14" s="47">
        <v>12</v>
      </c>
      <c r="S14" s="44">
        <v>12</v>
      </c>
      <c r="T14" s="57">
        <f t="shared" ref="T14:T22" si="2">+U14/V14</f>
        <v>1</v>
      </c>
      <c r="U14" s="53">
        <v>12</v>
      </c>
      <c r="V14" s="56">
        <v>12</v>
      </c>
      <c r="W14" s="54" t="s">
        <v>112</v>
      </c>
    </row>
    <row r="15" spans="1:23" ht="45" x14ac:dyDescent="0.2">
      <c r="A15" s="67" t="s">
        <v>290</v>
      </c>
      <c r="B15" s="47" t="s">
        <v>292</v>
      </c>
      <c r="C15" s="43" t="s">
        <v>108</v>
      </c>
      <c r="D15" s="44" t="s">
        <v>83</v>
      </c>
      <c r="E15" s="45" t="s">
        <v>84</v>
      </c>
      <c r="F15" s="46">
        <v>39635293.57</v>
      </c>
      <c r="G15" s="46">
        <v>41868746.969999999</v>
      </c>
      <c r="H15" s="46">
        <v>33651768.859999999</v>
      </c>
      <c r="I15" s="46">
        <v>33651768.859999999</v>
      </c>
      <c r="J15" s="46">
        <v>32915777.050000001</v>
      </c>
      <c r="K15" s="47" t="s">
        <v>85</v>
      </c>
      <c r="L15" s="60" t="s">
        <v>101</v>
      </c>
      <c r="M15" s="48" t="s">
        <v>113</v>
      </c>
      <c r="N15" s="49" t="s">
        <v>113</v>
      </c>
      <c r="O15" s="60" t="s">
        <v>101</v>
      </c>
      <c r="P15" s="49" t="s">
        <v>114</v>
      </c>
      <c r="Q15" s="49" t="s">
        <v>115</v>
      </c>
      <c r="R15" s="47">
        <v>3900</v>
      </c>
      <c r="S15" s="61">
        <v>3900</v>
      </c>
      <c r="T15" s="57">
        <f t="shared" si="2"/>
        <v>1.1915384615384614</v>
      </c>
      <c r="U15" s="61">
        <v>4647</v>
      </c>
      <c r="V15" s="74">
        <v>3900</v>
      </c>
      <c r="W15" s="54" t="s">
        <v>116</v>
      </c>
    </row>
    <row r="16" spans="1:23" ht="45" x14ac:dyDescent="0.2">
      <c r="A16" s="67" t="s">
        <v>290</v>
      </c>
      <c r="B16" s="47" t="s">
        <v>292</v>
      </c>
      <c r="C16" s="43" t="s">
        <v>108</v>
      </c>
      <c r="D16" s="44" t="s">
        <v>83</v>
      </c>
      <c r="E16" s="45" t="s">
        <v>84</v>
      </c>
      <c r="F16" s="46">
        <v>39635293.57</v>
      </c>
      <c r="G16" s="46">
        <v>41868746.969999999</v>
      </c>
      <c r="H16" s="46">
        <v>33651768.859999999</v>
      </c>
      <c r="I16" s="46">
        <v>33651768.859999999</v>
      </c>
      <c r="J16" s="46">
        <v>32915777.050000001</v>
      </c>
      <c r="K16" s="47" t="s">
        <v>85</v>
      </c>
      <c r="L16" s="60" t="s">
        <v>96</v>
      </c>
      <c r="M16" s="48" t="s">
        <v>117</v>
      </c>
      <c r="N16" s="49" t="s">
        <v>117</v>
      </c>
      <c r="O16" s="60" t="s">
        <v>96</v>
      </c>
      <c r="P16" s="49" t="s">
        <v>118</v>
      </c>
      <c r="Q16" s="49" t="s">
        <v>119</v>
      </c>
      <c r="R16" s="47">
        <v>78</v>
      </c>
      <c r="S16" s="44">
        <v>78</v>
      </c>
      <c r="T16" s="57">
        <f t="shared" si="2"/>
        <v>1</v>
      </c>
      <c r="U16" s="53">
        <v>78</v>
      </c>
      <c r="V16" s="56">
        <v>78</v>
      </c>
      <c r="W16" s="54" t="s">
        <v>120</v>
      </c>
    </row>
    <row r="17" spans="1:23" ht="45" x14ac:dyDescent="0.2">
      <c r="A17" s="67" t="s">
        <v>290</v>
      </c>
      <c r="B17" s="47" t="s">
        <v>292</v>
      </c>
      <c r="C17" s="43" t="s">
        <v>108</v>
      </c>
      <c r="D17" s="44" t="s">
        <v>83</v>
      </c>
      <c r="E17" s="45" t="s">
        <v>84</v>
      </c>
      <c r="F17" s="46">
        <v>39635293.57</v>
      </c>
      <c r="G17" s="46">
        <v>41868746.969999999</v>
      </c>
      <c r="H17" s="46">
        <v>33651768.859999999</v>
      </c>
      <c r="I17" s="46">
        <v>33651768.859999999</v>
      </c>
      <c r="J17" s="46">
        <v>32915777.050000001</v>
      </c>
      <c r="K17" s="47" t="s">
        <v>85</v>
      </c>
      <c r="L17" s="60" t="s">
        <v>101</v>
      </c>
      <c r="M17" s="48" t="s">
        <v>121</v>
      </c>
      <c r="N17" s="49" t="s">
        <v>121</v>
      </c>
      <c r="O17" s="60" t="s">
        <v>101</v>
      </c>
      <c r="P17" s="49" t="s">
        <v>118</v>
      </c>
      <c r="Q17" s="49" t="s">
        <v>122</v>
      </c>
      <c r="R17" s="47">
        <v>78</v>
      </c>
      <c r="S17" s="44">
        <v>78</v>
      </c>
      <c r="T17" s="57">
        <f t="shared" si="2"/>
        <v>1</v>
      </c>
      <c r="U17" s="53">
        <v>78</v>
      </c>
      <c r="V17" s="56">
        <v>78</v>
      </c>
      <c r="W17" s="54" t="s">
        <v>120</v>
      </c>
    </row>
    <row r="18" spans="1:23" ht="45" x14ac:dyDescent="0.2">
      <c r="A18" s="67" t="s">
        <v>290</v>
      </c>
      <c r="B18" s="47" t="s">
        <v>292</v>
      </c>
      <c r="C18" s="43" t="s">
        <v>108</v>
      </c>
      <c r="D18" s="44" t="s">
        <v>83</v>
      </c>
      <c r="E18" s="45" t="s">
        <v>84</v>
      </c>
      <c r="F18" s="46">
        <v>39635293.57</v>
      </c>
      <c r="G18" s="46">
        <v>41868746.969999999</v>
      </c>
      <c r="H18" s="46">
        <v>33651768.859999999</v>
      </c>
      <c r="I18" s="46">
        <v>33651768.859999999</v>
      </c>
      <c r="J18" s="46">
        <v>32915777.050000001</v>
      </c>
      <c r="K18" s="47" t="s">
        <v>85</v>
      </c>
      <c r="L18" s="60" t="s">
        <v>101</v>
      </c>
      <c r="M18" s="48" t="s">
        <v>123</v>
      </c>
      <c r="N18" s="49" t="s">
        <v>123</v>
      </c>
      <c r="O18" s="60" t="s">
        <v>101</v>
      </c>
      <c r="P18" s="49" t="s">
        <v>124</v>
      </c>
      <c r="Q18" s="49" t="s">
        <v>125</v>
      </c>
      <c r="R18" s="47">
        <v>12250</v>
      </c>
      <c r="S18" s="44">
        <v>12250</v>
      </c>
      <c r="T18" s="57">
        <f t="shared" si="2"/>
        <v>1.024</v>
      </c>
      <c r="U18" s="58">
        <v>12544</v>
      </c>
      <c r="V18" s="59">
        <v>12250</v>
      </c>
      <c r="W18" s="54" t="s">
        <v>126</v>
      </c>
    </row>
    <row r="19" spans="1:23" ht="45" x14ac:dyDescent="0.2">
      <c r="A19" s="67" t="s">
        <v>290</v>
      </c>
      <c r="B19" s="47" t="s">
        <v>292</v>
      </c>
      <c r="C19" s="43" t="s">
        <v>108</v>
      </c>
      <c r="D19" s="44" t="s">
        <v>83</v>
      </c>
      <c r="E19" s="45" t="s">
        <v>84</v>
      </c>
      <c r="F19" s="46">
        <v>39635293.57</v>
      </c>
      <c r="G19" s="46">
        <v>41868746.969999999</v>
      </c>
      <c r="H19" s="46">
        <v>33651768.859999999</v>
      </c>
      <c r="I19" s="46">
        <v>33651768.859999999</v>
      </c>
      <c r="J19" s="46">
        <v>32915777.050000001</v>
      </c>
      <c r="K19" s="47" t="s">
        <v>85</v>
      </c>
      <c r="L19" s="60" t="s">
        <v>101</v>
      </c>
      <c r="M19" s="48" t="s">
        <v>127</v>
      </c>
      <c r="N19" s="49" t="s">
        <v>127</v>
      </c>
      <c r="O19" s="60" t="s">
        <v>101</v>
      </c>
      <c r="P19" s="49" t="s">
        <v>128</v>
      </c>
      <c r="Q19" s="49" t="s">
        <v>129</v>
      </c>
      <c r="R19" s="47">
        <v>10</v>
      </c>
      <c r="S19" s="44">
        <v>10</v>
      </c>
      <c r="T19" s="57">
        <f t="shared" si="2"/>
        <v>1.8333333333333333</v>
      </c>
      <c r="U19" s="53">
        <v>55</v>
      </c>
      <c r="V19" s="56">
        <v>30</v>
      </c>
      <c r="W19" s="54" t="s">
        <v>130</v>
      </c>
    </row>
    <row r="20" spans="1:23" ht="45" x14ac:dyDescent="0.2">
      <c r="A20" s="67" t="s">
        <v>290</v>
      </c>
      <c r="B20" s="47" t="s">
        <v>292</v>
      </c>
      <c r="C20" s="43" t="s">
        <v>108</v>
      </c>
      <c r="D20" s="44" t="s">
        <v>83</v>
      </c>
      <c r="E20" s="45" t="s">
        <v>84</v>
      </c>
      <c r="F20" s="46">
        <v>39635293.57</v>
      </c>
      <c r="G20" s="46">
        <v>41868746.969999999</v>
      </c>
      <c r="H20" s="46">
        <v>33651768.859999999</v>
      </c>
      <c r="I20" s="46">
        <v>33651768.859999999</v>
      </c>
      <c r="J20" s="46">
        <v>32915777.050000001</v>
      </c>
      <c r="K20" s="47" t="s">
        <v>85</v>
      </c>
      <c r="L20" s="60" t="s">
        <v>96</v>
      </c>
      <c r="M20" s="48" t="s">
        <v>131</v>
      </c>
      <c r="N20" s="49" t="s">
        <v>131</v>
      </c>
      <c r="O20" s="60" t="s">
        <v>96</v>
      </c>
      <c r="P20" s="49" t="s">
        <v>110</v>
      </c>
      <c r="Q20" s="49" t="s">
        <v>111</v>
      </c>
      <c r="R20" s="47">
        <v>12</v>
      </c>
      <c r="S20" s="44">
        <v>12</v>
      </c>
      <c r="T20" s="57">
        <f t="shared" si="2"/>
        <v>1</v>
      </c>
      <c r="U20" s="53">
        <v>12</v>
      </c>
      <c r="V20" s="56">
        <v>12</v>
      </c>
      <c r="W20" s="54" t="s">
        <v>112</v>
      </c>
    </row>
    <row r="21" spans="1:23" ht="45" x14ac:dyDescent="0.2">
      <c r="A21" s="67" t="s">
        <v>290</v>
      </c>
      <c r="B21" s="47" t="s">
        <v>292</v>
      </c>
      <c r="C21" s="43" t="s">
        <v>108</v>
      </c>
      <c r="D21" s="44" t="s">
        <v>83</v>
      </c>
      <c r="E21" s="45" t="s">
        <v>84</v>
      </c>
      <c r="F21" s="46">
        <v>39635293.57</v>
      </c>
      <c r="G21" s="46">
        <v>41868746.969999999</v>
      </c>
      <c r="H21" s="46">
        <v>33651768.859999999</v>
      </c>
      <c r="I21" s="46">
        <v>33651768.859999999</v>
      </c>
      <c r="J21" s="46">
        <v>32915777.050000001</v>
      </c>
      <c r="K21" s="47" t="s">
        <v>85</v>
      </c>
      <c r="L21" s="60" t="s">
        <v>101</v>
      </c>
      <c r="M21" s="48" t="s">
        <v>132</v>
      </c>
      <c r="N21" s="49" t="s">
        <v>132</v>
      </c>
      <c r="O21" s="60" t="s">
        <v>101</v>
      </c>
      <c r="P21" s="49" t="s">
        <v>133</v>
      </c>
      <c r="Q21" s="49" t="s">
        <v>134</v>
      </c>
      <c r="R21" s="47">
        <v>12</v>
      </c>
      <c r="S21" s="44">
        <v>12</v>
      </c>
      <c r="T21" s="57">
        <f t="shared" si="2"/>
        <v>1</v>
      </c>
      <c r="U21" s="53">
        <v>12</v>
      </c>
      <c r="V21" s="56">
        <v>12</v>
      </c>
      <c r="W21" s="54" t="s">
        <v>135</v>
      </c>
    </row>
    <row r="22" spans="1:23" ht="45" x14ac:dyDescent="0.2">
      <c r="A22" s="67" t="s">
        <v>290</v>
      </c>
      <c r="B22" s="47" t="s">
        <v>293</v>
      </c>
      <c r="C22" s="43" t="s">
        <v>136</v>
      </c>
      <c r="D22" s="44" t="s">
        <v>83</v>
      </c>
      <c r="E22" s="45" t="s">
        <v>84</v>
      </c>
      <c r="F22" s="46">
        <v>58303440.200000003</v>
      </c>
      <c r="G22" s="46">
        <v>58715264.07</v>
      </c>
      <c r="H22" s="46">
        <v>50106049.450000003</v>
      </c>
      <c r="I22" s="46">
        <v>50106049.450000003</v>
      </c>
      <c r="J22" s="46">
        <v>47825251.479999997</v>
      </c>
      <c r="K22" s="47" t="s">
        <v>85</v>
      </c>
      <c r="L22" s="47" t="s">
        <v>96</v>
      </c>
      <c r="M22" s="48" t="s">
        <v>320</v>
      </c>
      <c r="N22" s="48" t="s">
        <v>320</v>
      </c>
      <c r="O22" s="47" t="s">
        <v>96</v>
      </c>
      <c r="P22" s="49" t="s">
        <v>137</v>
      </c>
      <c r="Q22" s="49" t="s">
        <v>138</v>
      </c>
      <c r="R22" s="47">
        <v>95</v>
      </c>
      <c r="S22" s="44">
        <v>95</v>
      </c>
      <c r="T22" s="72">
        <f t="shared" si="2"/>
        <v>0.98625181863078792</v>
      </c>
      <c r="U22" s="53">
        <v>73889</v>
      </c>
      <c r="V22" s="56">
        <v>74919</v>
      </c>
      <c r="W22" s="54" t="s">
        <v>139</v>
      </c>
    </row>
    <row r="23" spans="1:23" ht="45" x14ac:dyDescent="0.2">
      <c r="A23" s="67" t="s">
        <v>290</v>
      </c>
      <c r="B23" s="47" t="s">
        <v>293</v>
      </c>
      <c r="C23" s="43" t="s">
        <v>136</v>
      </c>
      <c r="D23" s="44" t="s">
        <v>83</v>
      </c>
      <c r="E23" s="45" t="s">
        <v>84</v>
      </c>
      <c r="F23" s="46">
        <v>58303440.200000003</v>
      </c>
      <c r="G23" s="46">
        <v>58715264.07</v>
      </c>
      <c r="H23" s="46">
        <v>50106049.450000003</v>
      </c>
      <c r="I23" s="46">
        <v>50106049.450000003</v>
      </c>
      <c r="J23" s="46">
        <v>47825251.479999997</v>
      </c>
      <c r="K23" s="47" t="s">
        <v>85</v>
      </c>
      <c r="L23" s="47" t="s">
        <v>101</v>
      </c>
      <c r="M23" s="48" t="s">
        <v>140</v>
      </c>
      <c r="N23" s="49" t="s">
        <v>140</v>
      </c>
      <c r="O23" s="47" t="s">
        <v>101</v>
      </c>
      <c r="P23" s="49" t="s">
        <v>141</v>
      </c>
      <c r="Q23" s="49" t="s">
        <v>142</v>
      </c>
      <c r="R23" s="47">
        <v>3600</v>
      </c>
      <c r="S23" s="47">
        <v>3600</v>
      </c>
      <c r="T23" s="62">
        <f>+U23/V23</f>
        <v>0.79638888888888892</v>
      </c>
      <c r="U23" s="58">
        <v>2867</v>
      </c>
      <c r="V23" s="59">
        <v>3600</v>
      </c>
      <c r="W23" s="54" t="s">
        <v>143</v>
      </c>
    </row>
    <row r="24" spans="1:23" ht="45" x14ac:dyDescent="0.2">
      <c r="A24" s="67" t="s">
        <v>290</v>
      </c>
      <c r="B24" s="47" t="s">
        <v>293</v>
      </c>
      <c r="C24" s="43" t="s">
        <v>136</v>
      </c>
      <c r="D24" s="44" t="s">
        <v>83</v>
      </c>
      <c r="E24" s="45" t="s">
        <v>84</v>
      </c>
      <c r="F24" s="46">
        <v>58303440.200000003</v>
      </c>
      <c r="G24" s="46">
        <v>58715264.07</v>
      </c>
      <c r="H24" s="46">
        <v>50106049.450000003</v>
      </c>
      <c r="I24" s="46">
        <v>50106049.450000003</v>
      </c>
      <c r="J24" s="46">
        <v>47825251.479999997</v>
      </c>
      <c r="K24" s="47" t="s">
        <v>85</v>
      </c>
      <c r="L24" s="47" t="s">
        <v>101</v>
      </c>
      <c r="M24" s="48" t="s">
        <v>144</v>
      </c>
      <c r="N24" s="49" t="s">
        <v>144</v>
      </c>
      <c r="O24" s="47" t="s">
        <v>101</v>
      </c>
      <c r="P24" s="49" t="s">
        <v>145</v>
      </c>
      <c r="Q24" s="49" t="s">
        <v>146</v>
      </c>
      <c r="R24" s="47">
        <v>5580</v>
      </c>
      <c r="S24" s="47">
        <v>5580</v>
      </c>
      <c r="T24" s="62">
        <f t="shared" ref="T24:T65" si="3">+U24/V24</f>
        <v>0.9360215053763441</v>
      </c>
      <c r="U24" s="58">
        <v>5223</v>
      </c>
      <c r="V24" s="59">
        <v>5580</v>
      </c>
      <c r="W24" s="54" t="s">
        <v>147</v>
      </c>
    </row>
    <row r="25" spans="1:23" ht="45" x14ac:dyDescent="0.2">
      <c r="A25" s="67" t="s">
        <v>290</v>
      </c>
      <c r="B25" s="47" t="s">
        <v>293</v>
      </c>
      <c r="C25" s="43" t="s">
        <v>136</v>
      </c>
      <c r="D25" s="44" t="s">
        <v>83</v>
      </c>
      <c r="E25" s="45" t="s">
        <v>84</v>
      </c>
      <c r="F25" s="46">
        <v>58303440.200000003</v>
      </c>
      <c r="G25" s="46">
        <v>58715264.07</v>
      </c>
      <c r="H25" s="46">
        <v>50106049.450000003</v>
      </c>
      <c r="I25" s="46">
        <v>50106049.450000003</v>
      </c>
      <c r="J25" s="46">
        <v>47825251.479999997</v>
      </c>
      <c r="K25" s="47" t="s">
        <v>85</v>
      </c>
      <c r="L25" s="47" t="s">
        <v>101</v>
      </c>
      <c r="M25" s="48" t="s">
        <v>148</v>
      </c>
      <c r="N25" s="49" t="s">
        <v>148</v>
      </c>
      <c r="O25" s="47" t="s">
        <v>101</v>
      </c>
      <c r="P25" s="49" t="s">
        <v>149</v>
      </c>
      <c r="Q25" s="49" t="s">
        <v>150</v>
      </c>
      <c r="R25" s="47">
        <v>1740</v>
      </c>
      <c r="S25" s="47">
        <v>1740</v>
      </c>
      <c r="T25" s="62">
        <f t="shared" si="3"/>
        <v>1.3454022988505747</v>
      </c>
      <c r="U25" s="58">
        <v>2341</v>
      </c>
      <c r="V25" s="59">
        <v>1740</v>
      </c>
      <c r="W25" s="54" t="s">
        <v>151</v>
      </c>
    </row>
    <row r="26" spans="1:23" ht="45" x14ac:dyDescent="0.2">
      <c r="A26" s="67" t="s">
        <v>290</v>
      </c>
      <c r="B26" s="47" t="s">
        <v>293</v>
      </c>
      <c r="C26" s="43" t="s">
        <v>136</v>
      </c>
      <c r="D26" s="44" t="s">
        <v>83</v>
      </c>
      <c r="E26" s="45" t="s">
        <v>84</v>
      </c>
      <c r="F26" s="46">
        <v>58303440.200000003</v>
      </c>
      <c r="G26" s="46">
        <v>58715264.07</v>
      </c>
      <c r="H26" s="46">
        <v>50106049.450000003</v>
      </c>
      <c r="I26" s="46">
        <v>50106049.450000003</v>
      </c>
      <c r="J26" s="46">
        <v>47825251.479999997</v>
      </c>
      <c r="K26" s="47" t="s">
        <v>85</v>
      </c>
      <c r="L26" s="47" t="s">
        <v>101</v>
      </c>
      <c r="M26" s="48" t="s">
        <v>152</v>
      </c>
      <c r="N26" s="49" t="s">
        <v>152</v>
      </c>
      <c r="O26" s="47" t="s">
        <v>101</v>
      </c>
      <c r="P26" s="49" t="s">
        <v>153</v>
      </c>
      <c r="Q26" s="49" t="s">
        <v>154</v>
      </c>
      <c r="R26" s="47">
        <v>1</v>
      </c>
      <c r="S26" s="47">
        <v>1</v>
      </c>
      <c r="T26" s="57">
        <f t="shared" si="3"/>
        <v>1</v>
      </c>
      <c r="U26" s="53">
        <v>100</v>
      </c>
      <c r="V26" s="56">
        <v>100</v>
      </c>
      <c r="W26" s="54" t="s">
        <v>155</v>
      </c>
    </row>
    <row r="27" spans="1:23" ht="45" x14ac:dyDescent="0.2">
      <c r="A27" s="67" t="s">
        <v>290</v>
      </c>
      <c r="B27" s="47" t="s">
        <v>294</v>
      </c>
      <c r="C27" s="43" t="s">
        <v>156</v>
      </c>
      <c r="D27" s="44" t="s">
        <v>83</v>
      </c>
      <c r="E27" s="45" t="s">
        <v>84</v>
      </c>
      <c r="F27" s="46">
        <v>38568708.090000004</v>
      </c>
      <c r="G27" s="46">
        <v>135995779.75</v>
      </c>
      <c r="H27" s="46">
        <v>57667401.189999998</v>
      </c>
      <c r="I27" s="46">
        <v>57667401.189999998</v>
      </c>
      <c r="J27" s="46">
        <v>57410773.600000001</v>
      </c>
      <c r="K27" s="47" t="s">
        <v>85</v>
      </c>
      <c r="L27" s="47" t="s">
        <v>157</v>
      </c>
      <c r="M27" s="49" t="s">
        <v>158</v>
      </c>
      <c r="N27" s="49" t="s">
        <v>158</v>
      </c>
      <c r="O27" s="47" t="s">
        <v>157</v>
      </c>
      <c r="P27" s="49" t="s">
        <v>159</v>
      </c>
      <c r="Q27" s="49" t="s">
        <v>160</v>
      </c>
      <c r="R27" s="47">
        <v>7</v>
      </c>
      <c r="S27" s="47">
        <v>7</v>
      </c>
      <c r="T27" s="57">
        <f t="shared" si="3"/>
        <v>1</v>
      </c>
      <c r="U27" s="53">
        <v>7</v>
      </c>
      <c r="V27" s="56">
        <v>7</v>
      </c>
      <c r="W27" s="54" t="s">
        <v>161</v>
      </c>
    </row>
    <row r="28" spans="1:23" ht="45" x14ac:dyDescent="0.2">
      <c r="A28" s="67" t="s">
        <v>290</v>
      </c>
      <c r="B28" s="47" t="s">
        <v>294</v>
      </c>
      <c r="C28" s="43" t="s">
        <v>156</v>
      </c>
      <c r="D28" s="44" t="s">
        <v>83</v>
      </c>
      <c r="E28" s="45" t="s">
        <v>84</v>
      </c>
      <c r="F28" s="46">
        <v>38568708.090000004</v>
      </c>
      <c r="G28" s="46">
        <v>135995779.75</v>
      </c>
      <c r="H28" s="46">
        <v>57667401.189999998</v>
      </c>
      <c r="I28" s="46">
        <v>57667401.189999998</v>
      </c>
      <c r="J28" s="46">
        <v>57410773.600000001</v>
      </c>
      <c r="K28" s="47" t="s">
        <v>85</v>
      </c>
      <c r="L28" s="47" t="s">
        <v>162</v>
      </c>
      <c r="M28" s="49" t="s">
        <v>163</v>
      </c>
      <c r="N28" s="49" t="s">
        <v>163</v>
      </c>
      <c r="O28" s="47" t="s">
        <v>162</v>
      </c>
      <c r="P28" s="49" t="s">
        <v>164</v>
      </c>
      <c r="Q28" s="49" t="s">
        <v>165</v>
      </c>
      <c r="R28" s="47">
        <v>7</v>
      </c>
      <c r="S28" s="47">
        <v>7</v>
      </c>
      <c r="T28" s="57">
        <f t="shared" si="3"/>
        <v>1</v>
      </c>
      <c r="U28" s="53">
        <v>7</v>
      </c>
      <c r="V28" s="56">
        <v>7</v>
      </c>
      <c r="W28" s="54" t="s">
        <v>166</v>
      </c>
    </row>
    <row r="29" spans="1:23" ht="45" x14ac:dyDescent="0.2">
      <c r="A29" s="67" t="s">
        <v>290</v>
      </c>
      <c r="B29" s="47" t="s">
        <v>294</v>
      </c>
      <c r="C29" s="43" t="s">
        <v>156</v>
      </c>
      <c r="D29" s="44" t="s">
        <v>83</v>
      </c>
      <c r="E29" s="45" t="s">
        <v>84</v>
      </c>
      <c r="F29" s="46">
        <v>38568708.090000004</v>
      </c>
      <c r="G29" s="46">
        <v>135995779.75</v>
      </c>
      <c r="H29" s="46">
        <v>57667401.189999998</v>
      </c>
      <c r="I29" s="46">
        <v>57667401.189999998</v>
      </c>
      <c r="J29" s="46">
        <v>57410773.600000001</v>
      </c>
      <c r="K29" s="47" t="s">
        <v>85</v>
      </c>
      <c r="L29" s="47" t="s">
        <v>104</v>
      </c>
      <c r="M29" s="49" t="s">
        <v>167</v>
      </c>
      <c r="N29" s="49" t="s">
        <v>167</v>
      </c>
      <c r="O29" s="47" t="s">
        <v>104</v>
      </c>
      <c r="P29" s="49" t="s">
        <v>168</v>
      </c>
      <c r="Q29" s="49" t="s">
        <v>169</v>
      </c>
      <c r="R29" s="47">
        <v>2</v>
      </c>
      <c r="S29" s="47">
        <v>2</v>
      </c>
      <c r="T29" s="57">
        <f t="shared" si="3"/>
        <v>1</v>
      </c>
      <c r="U29" s="53">
        <v>2</v>
      </c>
      <c r="V29" s="56">
        <v>2</v>
      </c>
      <c r="W29" s="54" t="s">
        <v>166</v>
      </c>
    </row>
    <row r="30" spans="1:23" ht="45" x14ac:dyDescent="0.2">
      <c r="A30" s="67" t="s">
        <v>290</v>
      </c>
      <c r="B30" s="47" t="s">
        <v>294</v>
      </c>
      <c r="C30" s="43" t="s">
        <v>156</v>
      </c>
      <c r="D30" s="44" t="s">
        <v>83</v>
      </c>
      <c r="E30" s="45" t="s">
        <v>84</v>
      </c>
      <c r="F30" s="46">
        <v>38568708.090000004</v>
      </c>
      <c r="G30" s="46">
        <v>135995779.75</v>
      </c>
      <c r="H30" s="46">
        <v>57667401.189999998</v>
      </c>
      <c r="I30" s="46">
        <v>57667401.189999998</v>
      </c>
      <c r="J30" s="46">
        <v>57410773.600000001</v>
      </c>
      <c r="K30" s="47" t="s">
        <v>85</v>
      </c>
      <c r="L30" s="47" t="s">
        <v>104</v>
      </c>
      <c r="M30" s="49" t="s">
        <v>170</v>
      </c>
      <c r="N30" s="49" t="s">
        <v>170</v>
      </c>
      <c r="O30" s="47" t="s">
        <v>104</v>
      </c>
      <c r="P30" s="49" t="s">
        <v>171</v>
      </c>
      <c r="Q30" s="49" t="s">
        <v>172</v>
      </c>
      <c r="R30" s="47">
        <v>5</v>
      </c>
      <c r="S30" s="47">
        <v>5</v>
      </c>
      <c r="T30" s="57">
        <f t="shared" si="3"/>
        <v>1</v>
      </c>
      <c r="U30" s="53">
        <v>5</v>
      </c>
      <c r="V30" s="56">
        <v>5</v>
      </c>
      <c r="W30" s="54" t="s">
        <v>166</v>
      </c>
    </row>
    <row r="31" spans="1:23" ht="45" x14ac:dyDescent="0.2">
      <c r="A31" s="67" t="s">
        <v>290</v>
      </c>
      <c r="B31" s="47" t="s">
        <v>294</v>
      </c>
      <c r="C31" s="43" t="s">
        <v>156</v>
      </c>
      <c r="D31" s="44" t="s">
        <v>83</v>
      </c>
      <c r="E31" s="45" t="s">
        <v>84</v>
      </c>
      <c r="F31" s="46">
        <v>38568708.090000004</v>
      </c>
      <c r="G31" s="46">
        <v>135995779.75</v>
      </c>
      <c r="H31" s="46">
        <v>57667401.189999998</v>
      </c>
      <c r="I31" s="46">
        <v>57667401.189999998</v>
      </c>
      <c r="J31" s="46">
        <v>57410773.600000001</v>
      </c>
      <c r="K31" s="47" t="s">
        <v>85</v>
      </c>
      <c r="L31" s="47" t="s">
        <v>104</v>
      </c>
      <c r="M31" s="49" t="s">
        <v>170</v>
      </c>
      <c r="N31" s="49" t="s">
        <v>170</v>
      </c>
      <c r="O31" s="47" t="s">
        <v>104</v>
      </c>
      <c r="P31" s="49" t="s">
        <v>173</v>
      </c>
      <c r="Q31" s="49" t="s">
        <v>174</v>
      </c>
      <c r="R31" s="47">
        <v>2</v>
      </c>
      <c r="S31" s="47">
        <v>2</v>
      </c>
      <c r="T31" s="57">
        <f t="shared" si="3"/>
        <v>1</v>
      </c>
      <c r="U31" s="53">
        <v>2</v>
      </c>
      <c r="V31" s="56">
        <v>2</v>
      </c>
      <c r="W31" s="54" t="s">
        <v>166</v>
      </c>
    </row>
    <row r="32" spans="1:23" ht="45" x14ac:dyDescent="0.2">
      <c r="A32" s="67" t="s">
        <v>290</v>
      </c>
      <c r="B32" s="47" t="s">
        <v>294</v>
      </c>
      <c r="C32" s="43" t="s">
        <v>156</v>
      </c>
      <c r="D32" s="44" t="s">
        <v>83</v>
      </c>
      <c r="E32" s="45" t="s">
        <v>84</v>
      </c>
      <c r="F32" s="46">
        <v>38568708.090000004</v>
      </c>
      <c r="G32" s="46">
        <v>135995779.75</v>
      </c>
      <c r="H32" s="46">
        <v>57667401.189999998</v>
      </c>
      <c r="I32" s="46">
        <v>57667401.189999998</v>
      </c>
      <c r="J32" s="46">
        <v>57410773.600000001</v>
      </c>
      <c r="K32" s="47" t="s">
        <v>85</v>
      </c>
      <c r="L32" s="47" t="s">
        <v>104</v>
      </c>
      <c r="M32" s="49" t="s">
        <v>175</v>
      </c>
      <c r="N32" s="49" t="s">
        <v>175</v>
      </c>
      <c r="O32" s="47" t="s">
        <v>104</v>
      </c>
      <c r="P32" s="49" t="s">
        <v>176</v>
      </c>
      <c r="Q32" s="49" t="s">
        <v>177</v>
      </c>
      <c r="R32" s="47">
        <v>1</v>
      </c>
      <c r="S32" s="47">
        <v>2</v>
      </c>
      <c r="T32" s="57">
        <f t="shared" si="3"/>
        <v>1</v>
      </c>
      <c r="U32" s="53">
        <v>2</v>
      </c>
      <c r="V32" s="56">
        <v>2</v>
      </c>
      <c r="W32" s="54" t="s">
        <v>178</v>
      </c>
    </row>
    <row r="33" spans="1:23" ht="45" x14ac:dyDescent="0.2">
      <c r="A33" s="67" t="s">
        <v>290</v>
      </c>
      <c r="B33" s="47" t="s">
        <v>294</v>
      </c>
      <c r="C33" s="43" t="s">
        <v>156</v>
      </c>
      <c r="D33" s="44" t="s">
        <v>83</v>
      </c>
      <c r="E33" s="45" t="s">
        <v>84</v>
      </c>
      <c r="F33" s="46">
        <v>38568708.090000004</v>
      </c>
      <c r="G33" s="46">
        <v>135995779.75</v>
      </c>
      <c r="H33" s="46">
        <v>57667401.189999998</v>
      </c>
      <c r="I33" s="46">
        <v>57667401.189999998</v>
      </c>
      <c r="J33" s="46">
        <v>57410773.600000001</v>
      </c>
      <c r="K33" s="47" t="s">
        <v>85</v>
      </c>
      <c r="L33" s="47" t="s">
        <v>104</v>
      </c>
      <c r="M33" s="49" t="s">
        <v>179</v>
      </c>
      <c r="N33" s="49" t="s">
        <v>179</v>
      </c>
      <c r="O33" s="47" t="s">
        <v>104</v>
      </c>
      <c r="P33" s="49" t="s">
        <v>180</v>
      </c>
      <c r="Q33" s="49" t="s">
        <v>181</v>
      </c>
      <c r="R33" s="47">
        <v>2</v>
      </c>
      <c r="S33" s="47">
        <v>2</v>
      </c>
      <c r="T33" s="57">
        <f t="shared" si="3"/>
        <v>1</v>
      </c>
      <c r="U33" s="53">
        <v>2</v>
      </c>
      <c r="V33" s="56">
        <v>2</v>
      </c>
      <c r="W33" s="54" t="s">
        <v>182</v>
      </c>
    </row>
    <row r="34" spans="1:23" ht="45" x14ac:dyDescent="0.2">
      <c r="A34" s="67" t="s">
        <v>290</v>
      </c>
      <c r="B34" s="47" t="s">
        <v>294</v>
      </c>
      <c r="C34" s="43" t="s">
        <v>156</v>
      </c>
      <c r="D34" s="44" t="s">
        <v>83</v>
      </c>
      <c r="E34" s="45" t="s">
        <v>84</v>
      </c>
      <c r="F34" s="46">
        <v>38568708.090000004</v>
      </c>
      <c r="G34" s="46">
        <v>135995779.75</v>
      </c>
      <c r="H34" s="46">
        <v>57667401.189999998</v>
      </c>
      <c r="I34" s="46">
        <v>57667401.189999998</v>
      </c>
      <c r="J34" s="46">
        <v>57410773.600000001</v>
      </c>
      <c r="K34" s="47" t="s">
        <v>85</v>
      </c>
      <c r="L34" s="47" t="s">
        <v>104</v>
      </c>
      <c r="M34" s="49" t="s">
        <v>183</v>
      </c>
      <c r="N34" s="49" t="s">
        <v>183</v>
      </c>
      <c r="O34" s="47" t="s">
        <v>104</v>
      </c>
      <c r="P34" s="49" t="s">
        <v>184</v>
      </c>
      <c r="Q34" s="49" t="s">
        <v>185</v>
      </c>
      <c r="R34" s="47">
        <v>3</v>
      </c>
      <c r="S34" s="47">
        <v>3</v>
      </c>
      <c r="T34" s="57">
        <f t="shared" si="3"/>
        <v>1</v>
      </c>
      <c r="U34" s="53">
        <v>3</v>
      </c>
      <c r="V34" s="56">
        <v>3</v>
      </c>
      <c r="W34" s="54" t="s">
        <v>186</v>
      </c>
    </row>
    <row r="35" spans="1:23" ht="45" x14ac:dyDescent="0.2">
      <c r="A35" s="67" t="s">
        <v>290</v>
      </c>
      <c r="B35" s="47" t="s">
        <v>295</v>
      </c>
      <c r="C35" s="43" t="s">
        <v>187</v>
      </c>
      <c r="D35" s="44" t="s">
        <v>83</v>
      </c>
      <c r="E35" s="45" t="s">
        <v>84</v>
      </c>
      <c r="F35" s="46">
        <v>23891420.149999999</v>
      </c>
      <c r="G35" s="46">
        <v>24867363.059999999</v>
      </c>
      <c r="H35" s="46">
        <v>22626504.739999998</v>
      </c>
      <c r="I35" s="46">
        <v>22626504.739999998</v>
      </c>
      <c r="J35" s="46">
        <v>22104834.030000001</v>
      </c>
      <c r="K35" s="47" t="s">
        <v>188</v>
      </c>
      <c r="L35" s="47" t="s">
        <v>101</v>
      </c>
      <c r="M35" s="48" t="s">
        <v>189</v>
      </c>
      <c r="N35" s="49" t="s">
        <v>189</v>
      </c>
      <c r="O35" s="47" t="s">
        <v>101</v>
      </c>
      <c r="P35" s="49" t="s">
        <v>190</v>
      </c>
      <c r="Q35" s="49" t="s">
        <v>191</v>
      </c>
      <c r="R35" s="47" t="s">
        <v>309</v>
      </c>
      <c r="S35" s="47">
        <v>4000</v>
      </c>
      <c r="T35" s="62">
        <f t="shared" si="3"/>
        <v>0.60660660660660659</v>
      </c>
      <c r="U35" s="53">
        <v>2424</v>
      </c>
      <c r="V35" s="53">
        <v>3996</v>
      </c>
      <c r="W35" s="54" t="s">
        <v>192</v>
      </c>
    </row>
    <row r="36" spans="1:23" ht="45" x14ac:dyDescent="0.2">
      <c r="A36" s="67" t="s">
        <v>290</v>
      </c>
      <c r="B36" s="47" t="s">
        <v>295</v>
      </c>
      <c r="C36" s="43" t="s">
        <v>187</v>
      </c>
      <c r="D36" s="44" t="s">
        <v>83</v>
      </c>
      <c r="E36" s="45" t="s">
        <v>84</v>
      </c>
      <c r="F36" s="46">
        <v>23891420.149999999</v>
      </c>
      <c r="G36" s="46">
        <v>24867363.059999999</v>
      </c>
      <c r="H36" s="46">
        <v>22626504.739999998</v>
      </c>
      <c r="I36" s="46">
        <v>22626504.739999998</v>
      </c>
      <c r="J36" s="46">
        <v>22104834.030000001</v>
      </c>
      <c r="K36" s="47" t="s">
        <v>188</v>
      </c>
      <c r="L36" s="47" t="s">
        <v>101</v>
      </c>
      <c r="M36" s="48" t="s">
        <v>193</v>
      </c>
      <c r="N36" s="49" t="s">
        <v>193</v>
      </c>
      <c r="O36" s="47" t="s">
        <v>101</v>
      </c>
      <c r="P36" s="49" t="s">
        <v>194</v>
      </c>
      <c r="Q36" s="49" t="s">
        <v>195</v>
      </c>
      <c r="R36" s="47" t="s">
        <v>310</v>
      </c>
      <c r="S36" s="47">
        <v>2100</v>
      </c>
      <c r="T36" s="62">
        <f t="shared" si="3"/>
        <v>0.73237179487179482</v>
      </c>
      <c r="U36" s="58">
        <v>1828</v>
      </c>
      <c r="V36" s="59">
        <v>2496</v>
      </c>
      <c r="W36" s="54" t="s">
        <v>315</v>
      </c>
    </row>
    <row r="37" spans="1:23" ht="45" x14ac:dyDescent="0.2">
      <c r="A37" s="67" t="s">
        <v>290</v>
      </c>
      <c r="B37" s="47" t="s">
        <v>295</v>
      </c>
      <c r="C37" s="43" t="s">
        <v>187</v>
      </c>
      <c r="D37" s="44" t="s">
        <v>83</v>
      </c>
      <c r="E37" s="45" t="s">
        <v>84</v>
      </c>
      <c r="F37" s="46">
        <v>23891420.149999999</v>
      </c>
      <c r="G37" s="46">
        <v>24867363.059999999</v>
      </c>
      <c r="H37" s="46">
        <v>22626504.739999998</v>
      </c>
      <c r="I37" s="46">
        <v>22626504.739999998</v>
      </c>
      <c r="J37" s="46">
        <v>22104834.030000001</v>
      </c>
      <c r="K37" s="47" t="s">
        <v>188</v>
      </c>
      <c r="L37" s="47" t="s">
        <v>101</v>
      </c>
      <c r="M37" s="48" t="s">
        <v>196</v>
      </c>
      <c r="N37" s="49" t="s">
        <v>196</v>
      </c>
      <c r="O37" s="47" t="s">
        <v>101</v>
      </c>
      <c r="P37" s="49" t="s">
        <v>197</v>
      </c>
      <c r="Q37" s="49" t="s">
        <v>198</v>
      </c>
      <c r="R37" s="47" t="s">
        <v>311</v>
      </c>
      <c r="S37" s="47">
        <v>9200</v>
      </c>
      <c r="T37" s="62">
        <f t="shared" si="3"/>
        <v>1.166841552990556</v>
      </c>
      <c r="U37" s="58">
        <v>11120</v>
      </c>
      <c r="V37" s="59">
        <v>9530</v>
      </c>
      <c r="W37" s="54" t="s">
        <v>316</v>
      </c>
    </row>
    <row r="38" spans="1:23" ht="45" x14ac:dyDescent="0.2">
      <c r="A38" s="67" t="s">
        <v>290</v>
      </c>
      <c r="B38" s="47" t="s">
        <v>295</v>
      </c>
      <c r="C38" s="43" t="s">
        <v>187</v>
      </c>
      <c r="D38" s="44" t="s">
        <v>83</v>
      </c>
      <c r="E38" s="45" t="s">
        <v>84</v>
      </c>
      <c r="F38" s="46">
        <v>23891420.149999999</v>
      </c>
      <c r="G38" s="46">
        <v>24867363.059999999</v>
      </c>
      <c r="H38" s="46">
        <v>22626504.739999998</v>
      </c>
      <c r="I38" s="46">
        <v>22626504.739999998</v>
      </c>
      <c r="J38" s="46">
        <v>22104834.030000001</v>
      </c>
      <c r="K38" s="47" t="s">
        <v>188</v>
      </c>
      <c r="L38" s="47" t="s">
        <v>101</v>
      </c>
      <c r="M38" s="48" t="s">
        <v>199</v>
      </c>
      <c r="N38" s="49" t="s">
        <v>199</v>
      </c>
      <c r="O38" s="47" t="s">
        <v>101</v>
      </c>
      <c r="P38" s="49" t="s">
        <v>200</v>
      </c>
      <c r="Q38" s="49" t="s">
        <v>201</v>
      </c>
      <c r="R38" s="47" t="s">
        <v>312</v>
      </c>
      <c r="S38" s="47">
        <v>684000</v>
      </c>
      <c r="T38" s="62">
        <f t="shared" si="3"/>
        <v>1.013747841105354</v>
      </c>
      <c r="U38" s="58">
        <v>704352</v>
      </c>
      <c r="V38" s="59">
        <v>694800</v>
      </c>
      <c r="W38" s="54" t="s">
        <v>317</v>
      </c>
    </row>
    <row r="39" spans="1:23" ht="45" x14ac:dyDescent="0.2">
      <c r="A39" s="67" t="s">
        <v>290</v>
      </c>
      <c r="B39" s="47" t="s">
        <v>295</v>
      </c>
      <c r="C39" s="43" t="s">
        <v>187</v>
      </c>
      <c r="D39" s="44" t="s">
        <v>83</v>
      </c>
      <c r="E39" s="45" t="s">
        <v>84</v>
      </c>
      <c r="F39" s="46">
        <v>23891420.149999999</v>
      </c>
      <c r="G39" s="46">
        <v>24867363.059999999</v>
      </c>
      <c r="H39" s="46">
        <v>22626504.739999998</v>
      </c>
      <c r="I39" s="46">
        <v>22626504.739999998</v>
      </c>
      <c r="J39" s="46">
        <v>22104834.030000001</v>
      </c>
      <c r="K39" s="47" t="s">
        <v>188</v>
      </c>
      <c r="L39" s="47" t="s">
        <v>101</v>
      </c>
      <c r="M39" s="48" t="s">
        <v>202</v>
      </c>
      <c r="N39" s="49" t="s">
        <v>202</v>
      </c>
      <c r="O39" s="47" t="s">
        <v>101</v>
      </c>
      <c r="P39" s="49" t="s">
        <v>203</v>
      </c>
      <c r="Q39" s="49" t="s">
        <v>204</v>
      </c>
      <c r="R39" s="47" t="s">
        <v>313</v>
      </c>
      <c r="S39" s="47">
        <v>9650345.4700000007</v>
      </c>
      <c r="T39" s="62">
        <f t="shared" si="3"/>
        <v>0.45541382496805111</v>
      </c>
      <c r="U39" s="58">
        <v>4185541.21</v>
      </c>
      <c r="V39" s="59">
        <v>9190632.7400000002</v>
      </c>
      <c r="W39" s="54" t="s">
        <v>205</v>
      </c>
    </row>
    <row r="40" spans="1:23" ht="45" x14ac:dyDescent="0.2">
      <c r="A40" s="67" t="s">
        <v>290</v>
      </c>
      <c r="B40" s="47" t="s">
        <v>295</v>
      </c>
      <c r="C40" s="43" t="s">
        <v>187</v>
      </c>
      <c r="D40" s="44" t="s">
        <v>83</v>
      </c>
      <c r="E40" s="45" t="s">
        <v>84</v>
      </c>
      <c r="F40" s="46">
        <v>23891420.149999999</v>
      </c>
      <c r="G40" s="46">
        <v>24867363.059999999</v>
      </c>
      <c r="H40" s="46">
        <v>22626504.739999998</v>
      </c>
      <c r="I40" s="46">
        <v>22626504.739999998</v>
      </c>
      <c r="J40" s="46">
        <v>22104834.030000001</v>
      </c>
      <c r="K40" s="47" t="s">
        <v>188</v>
      </c>
      <c r="L40" s="47" t="s">
        <v>101</v>
      </c>
      <c r="M40" s="48" t="s">
        <v>206</v>
      </c>
      <c r="N40" s="49" t="s">
        <v>206</v>
      </c>
      <c r="O40" s="47" t="s">
        <v>101</v>
      </c>
      <c r="P40" s="49" t="s">
        <v>207</v>
      </c>
      <c r="Q40" s="49" t="s">
        <v>208</v>
      </c>
      <c r="R40" s="50">
        <v>0.5</v>
      </c>
      <c r="S40" s="50">
        <v>0.5</v>
      </c>
      <c r="T40" s="62">
        <f t="shared" si="3"/>
        <v>0.8320151784177966</v>
      </c>
      <c r="U40" s="58">
        <v>3554638.49</v>
      </c>
      <c r="V40" s="59">
        <v>4272324.09</v>
      </c>
      <c r="W40" s="54" t="s">
        <v>318</v>
      </c>
    </row>
    <row r="41" spans="1:23" ht="45" x14ac:dyDescent="0.2">
      <c r="A41" s="67" t="s">
        <v>290</v>
      </c>
      <c r="B41" s="47" t="s">
        <v>295</v>
      </c>
      <c r="C41" s="43" t="s">
        <v>187</v>
      </c>
      <c r="D41" s="44" t="s">
        <v>83</v>
      </c>
      <c r="E41" s="45" t="s">
        <v>84</v>
      </c>
      <c r="F41" s="46">
        <v>23891420.149999999</v>
      </c>
      <c r="G41" s="46">
        <v>24867363.059999999</v>
      </c>
      <c r="H41" s="46">
        <v>22626504.739999998</v>
      </c>
      <c r="I41" s="46">
        <v>22626504.739999998</v>
      </c>
      <c r="J41" s="46">
        <v>22104834.030000001</v>
      </c>
      <c r="K41" s="47" t="s">
        <v>188</v>
      </c>
      <c r="L41" s="47" t="s">
        <v>101</v>
      </c>
      <c r="M41" s="48" t="s">
        <v>209</v>
      </c>
      <c r="N41" s="49" t="s">
        <v>209</v>
      </c>
      <c r="O41" s="47" t="s">
        <v>101</v>
      </c>
      <c r="P41" s="49" t="s">
        <v>210</v>
      </c>
      <c r="Q41" s="49" t="s">
        <v>211</v>
      </c>
      <c r="R41" s="47" t="s">
        <v>314</v>
      </c>
      <c r="S41" s="47">
        <v>35200</v>
      </c>
      <c r="T41" s="62">
        <f t="shared" si="3"/>
        <v>0.9618985507246377</v>
      </c>
      <c r="U41" s="58">
        <v>66371</v>
      </c>
      <c r="V41" s="58">
        <v>69000</v>
      </c>
      <c r="W41" s="54" t="s">
        <v>319</v>
      </c>
    </row>
    <row r="42" spans="1:23" ht="45" x14ac:dyDescent="0.2">
      <c r="A42" s="67" t="s">
        <v>290</v>
      </c>
      <c r="B42" s="47" t="s">
        <v>296</v>
      </c>
      <c r="C42" s="43" t="s">
        <v>212</v>
      </c>
      <c r="D42" s="44" t="s">
        <v>83</v>
      </c>
      <c r="E42" s="45" t="s">
        <v>84</v>
      </c>
      <c r="F42" s="46">
        <v>2472329.48</v>
      </c>
      <c r="G42" s="46">
        <v>3000807.9699999997</v>
      </c>
      <c r="H42" s="46">
        <v>2130037.8199999998</v>
      </c>
      <c r="I42" s="46">
        <v>2130037.8199999998</v>
      </c>
      <c r="J42" s="46">
        <v>2070185.31</v>
      </c>
      <c r="K42" s="47" t="s">
        <v>85</v>
      </c>
      <c r="L42" s="47" t="s">
        <v>30</v>
      </c>
      <c r="M42" s="48" t="s">
        <v>301</v>
      </c>
      <c r="N42" s="49" t="s">
        <v>321</v>
      </c>
      <c r="O42" s="47" t="s">
        <v>101</v>
      </c>
      <c r="P42" s="49" t="s">
        <v>302</v>
      </c>
      <c r="Q42" s="49" t="s">
        <v>306</v>
      </c>
      <c r="R42" s="47">
        <v>600</v>
      </c>
      <c r="S42" s="44">
        <v>600</v>
      </c>
      <c r="T42" s="62">
        <f t="shared" si="3"/>
        <v>1.1233333333333333</v>
      </c>
      <c r="U42" s="53">
        <v>674</v>
      </c>
      <c r="V42" s="56">
        <v>600</v>
      </c>
      <c r="W42" s="54" t="s">
        <v>305</v>
      </c>
    </row>
    <row r="43" spans="1:23" ht="67.5" x14ac:dyDescent="0.2">
      <c r="A43" s="67" t="s">
        <v>290</v>
      </c>
      <c r="B43" s="47" t="s">
        <v>296</v>
      </c>
      <c r="C43" s="43" t="s">
        <v>212</v>
      </c>
      <c r="D43" s="44" t="s">
        <v>83</v>
      </c>
      <c r="E43" s="45" t="s">
        <v>84</v>
      </c>
      <c r="F43" s="46">
        <v>2472329.48</v>
      </c>
      <c r="G43" s="46">
        <v>3000807.9699999997</v>
      </c>
      <c r="H43" s="46">
        <v>2130037.8199999998</v>
      </c>
      <c r="I43" s="46">
        <v>2130037.8199999998</v>
      </c>
      <c r="J43" s="46">
        <v>2070185.31</v>
      </c>
      <c r="K43" s="47" t="s">
        <v>85</v>
      </c>
      <c r="L43" s="47" t="s">
        <v>30</v>
      </c>
      <c r="M43" s="48" t="s">
        <v>214</v>
      </c>
      <c r="N43" s="49" t="s">
        <v>322</v>
      </c>
      <c r="O43" s="47" t="s">
        <v>101</v>
      </c>
      <c r="P43" s="49" t="s">
        <v>215</v>
      </c>
      <c r="Q43" s="49" t="s">
        <v>307</v>
      </c>
      <c r="R43" s="47">
        <v>120</v>
      </c>
      <c r="S43" s="44">
        <v>120</v>
      </c>
      <c r="T43" s="62">
        <f t="shared" si="3"/>
        <v>0.2</v>
      </c>
      <c r="U43" s="53">
        <v>24</v>
      </c>
      <c r="V43" s="56">
        <v>120</v>
      </c>
      <c r="W43" s="54" t="s">
        <v>216</v>
      </c>
    </row>
    <row r="44" spans="1:23" ht="45" x14ac:dyDescent="0.2">
      <c r="A44" s="67" t="s">
        <v>290</v>
      </c>
      <c r="B44" s="47" t="s">
        <v>296</v>
      </c>
      <c r="C44" s="43" t="s">
        <v>212</v>
      </c>
      <c r="D44" s="44" t="s">
        <v>83</v>
      </c>
      <c r="E44" s="45" t="s">
        <v>84</v>
      </c>
      <c r="F44" s="46">
        <v>2472329.48</v>
      </c>
      <c r="G44" s="46">
        <v>3000807.9699999997</v>
      </c>
      <c r="H44" s="46">
        <v>2130037.8199999998</v>
      </c>
      <c r="I44" s="46">
        <v>2130037.8199999998</v>
      </c>
      <c r="J44" s="46">
        <v>2070185.31</v>
      </c>
      <c r="K44" s="47" t="s">
        <v>85</v>
      </c>
      <c r="L44" s="47" t="s">
        <v>30</v>
      </c>
      <c r="M44" s="48" t="s">
        <v>303</v>
      </c>
      <c r="N44" s="49" t="s">
        <v>323</v>
      </c>
      <c r="O44" s="47" t="s">
        <v>101</v>
      </c>
      <c r="P44" s="49" t="s">
        <v>304</v>
      </c>
      <c r="Q44" s="49" t="s">
        <v>308</v>
      </c>
      <c r="R44" s="47">
        <v>12</v>
      </c>
      <c r="S44" s="44">
        <v>12</v>
      </c>
      <c r="T44" s="62">
        <f t="shared" si="3"/>
        <v>0.75</v>
      </c>
      <c r="U44" s="53">
        <v>9</v>
      </c>
      <c r="V44" s="56">
        <v>12</v>
      </c>
      <c r="W44" s="54" t="s">
        <v>213</v>
      </c>
    </row>
    <row r="45" spans="1:23" ht="45" x14ac:dyDescent="0.2">
      <c r="A45" s="67" t="s">
        <v>290</v>
      </c>
      <c r="B45" s="47" t="s">
        <v>297</v>
      </c>
      <c r="C45" s="43" t="s">
        <v>217</v>
      </c>
      <c r="D45" s="44" t="s">
        <v>218</v>
      </c>
      <c r="E45" s="45" t="s">
        <v>84</v>
      </c>
      <c r="F45" s="46">
        <v>6145158.7599999998</v>
      </c>
      <c r="G45" s="46">
        <v>6736356.2599999998</v>
      </c>
      <c r="H45" s="46">
        <v>4330788.0199999996</v>
      </c>
      <c r="I45" s="46">
        <v>4330788.0199999996</v>
      </c>
      <c r="J45" s="46">
        <v>4245383.4800000004</v>
      </c>
      <c r="K45" s="47" t="s">
        <v>188</v>
      </c>
      <c r="L45" s="47" t="s">
        <v>101</v>
      </c>
      <c r="M45" s="48" t="s">
        <v>219</v>
      </c>
      <c r="N45" s="49" t="s">
        <v>219</v>
      </c>
      <c r="O45" s="47" t="s">
        <v>101</v>
      </c>
      <c r="P45" s="49" t="s">
        <v>220</v>
      </c>
      <c r="Q45" s="49" t="s">
        <v>221</v>
      </c>
      <c r="R45" s="47">
        <v>15468000</v>
      </c>
      <c r="S45" s="44">
        <v>15468000</v>
      </c>
      <c r="T45" s="62">
        <f t="shared" si="3"/>
        <v>0.9113930049133695</v>
      </c>
      <c r="U45" s="71">
        <v>14097427</v>
      </c>
      <c r="V45" s="71">
        <v>15468000</v>
      </c>
      <c r="W45" s="63" t="s">
        <v>95</v>
      </c>
    </row>
    <row r="46" spans="1:23" ht="45" x14ac:dyDescent="0.2">
      <c r="A46" s="67" t="s">
        <v>290</v>
      </c>
      <c r="B46" s="47" t="s">
        <v>297</v>
      </c>
      <c r="C46" s="43" t="s">
        <v>217</v>
      </c>
      <c r="D46" s="44" t="s">
        <v>218</v>
      </c>
      <c r="E46" s="45" t="s">
        <v>84</v>
      </c>
      <c r="F46" s="46">
        <v>6145158.7599999998</v>
      </c>
      <c r="G46" s="46">
        <v>6736356.2599999998</v>
      </c>
      <c r="H46" s="46">
        <v>4330788.0199999996</v>
      </c>
      <c r="I46" s="46">
        <v>4330788.0199999996</v>
      </c>
      <c r="J46" s="46">
        <v>4245383.4800000004</v>
      </c>
      <c r="K46" s="47" t="s">
        <v>188</v>
      </c>
      <c r="L46" s="47" t="s">
        <v>101</v>
      </c>
      <c r="M46" s="48" t="s">
        <v>222</v>
      </c>
      <c r="N46" s="49" t="s">
        <v>222</v>
      </c>
      <c r="O46" s="47" t="s">
        <v>101</v>
      </c>
      <c r="P46" s="49" t="s">
        <v>223</v>
      </c>
      <c r="Q46" s="49" t="s">
        <v>224</v>
      </c>
      <c r="R46" s="47">
        <v>420</v>
      </c>
      <c r="S46" s="44">
        <v>420</v>
      </c>
      <c r="T46" s="62">
        <f t="shared" si="3"/>
        <v>0.82380952380952377</v>
      </c>
      <c r="U46" s="71">
        <v>346</v>
      </c>
      <c r="V46" s="71">
        <v>420</v>
      </c>
      <c r="W46" s="63" t="s">
        <v>225</v>
      </c>
    </row>
    <row r="47" spans="1:23" ht="45" x14ac:dyDescent="0.2">
      <c r="A47" s="67" t="s">
        <v>290</v>
      </c>
      <c r="B47" s="47" t="s">
        <v>297</v>
      </c>
      <c r="C47" s="43" t="s">
        <v>217</v>
      </c>
      <c r="D47" s="44" t="s">
        <v>218</v>
      </c>
      <c r="E47" s="45" t="s">
        <v>84</v>
      </c>
      <c r="F47" s="46">
        <v>6145158.7599999998</v>
      </c>
      <c r="G47" s="46">
        <v>6736356.2599999998</v>
      </c>
      <c r="H47" s="46">
        <v>4330788.0199999996</v>
      </c>
      <c r="I47" s="46">
        <v>4330788.0199999996</v>
      </c>
      <c r="J47" s="46">
        <v>4245383.4800000004</v>
      </c>
      <c r="K47" s="47" t="s">
        <v>188</v>
      </c>
      <c r="L47" s="47" t="s">
        <v>101</v>
      </c>
      <c r="M47" s="48" t="s">
        <v>226</v>
      </c>
      <c r="N47" s="49" t="s">
        <v>226</v>
      </c>
      <c r="O47" s="47" t="s">
        <v>101</v>
      </c>
      <c r="P47" s="49" t="s">
        <v>227</v>
      </c>
      <c r="Q47" s="49" t="s">
        <v>228</v>
      </c>
      <c r="R47" s="47">
        <v>74</v>
      </c>
      <c r="S47" s="44">
        <v>74</v>
      </c>
      <c r="T47" s="62">
        <f t="shared" si="3"/>
        <v>0.8783783783783784</v>
      </c>
      <c r="U47" s="71">
        <v>65</v>
      </c>
      <c r="V47" s="71">
        <v>74</v>
      </c>
      <c r="W47" s="63" t="s">
        <v>229</v>
      </c>
    </row>
    <row r="48" spans="1:23" ht="45" x14ac:dyDescent="0.2">
      <c r="A48" s="67" t="s">
        <v>290</v>
      </c>
      <c r="B48" s="47" t="s">
        <v>297</v>
      </c>
      <c r="C48" s="43" t="s">
        <v>217</v>
      </c>
      <c r="D48" s="44" t="s">
        <v>218</v>
      </c>
      <c r="E48" s="45" t="s">
        <v>84</v>
      </c>
      <c r="F48" s="46">
        <v>6145158.7599999998</v>
      </c>
      <c r="G48" s="46">
        <v>6736356.2599999998</v>
      </c>
      <c r="H48" s="46">
        <v>4330788.0199999996</v>
      </c>
      <c r="I48" s="46">
        <v>4330788.0199999996</v>
      </c>
      <c r="J48" s="46">
        <v>4245383.4800000004</v>
      </c>
      <c r="K48" s="47" t="s">
        <v>188</v>
      </c>
      <c r="L48" s="47" t="s">
        <v>101</v>
      </c>
      <c r="M48" s="48" t="s">
        <v>230</v>
      </c>
      <c r="N48" s="49" t="s">
        <v>230</v>
      </c>
      <c r="O48" s="47" t="s">
        <v>101</v>
      </c>
      <c r="P48" s="49" t="s">
        <v>231</v>
      </c>
      <c r="Q48" s="49" t="s">
        <v>232</v>
      </c>
      <c r="R48" s="47">
        <v>2873000</v>
      </c>
      <c r="S48" s="44">
        <v>2874000</v>
      </c>
      <c r="T48" s="62">
        <f t="shared" si="3"/>
        <v>0.77458823529411769</v>
      </c>
      <c r="U48" s="71">
        <v>2225392</v>
      </c>
      <c r="V48" s="71">
        <v>2873000</v>
      </c>
      <c r="W48" s="63" t="s">
        <v>95</v>
      </c>
    </row>
    <row r="49" spans="1:23" ht="56.25" x14ac:dyDescent="0.2">
      <c r="A49" s="67" t="s">
        <v>290</v>
      </c>
      <c r="B49" s="47" t="s">
        <v>297</v>
      </c>
      <c r="C49" s="43" t="s">
        <v>217</v>
      </c>
      <c r="D49" s="44" t="s">
        <v>218</v>
      </c>
      <c r="E49" s="45" t="s">
        <v>84</v>
      </c>
      <c r="F49" s="46">
        <v>6145158.7599999998</v>
      </c>
      <c r="G49" s="46">
        <v>6736356.2599999998</v>
      </c>
      <c r="H49" s="46">
        <v>4330788.0199999996</v>
      </c>
      <c r="I49" s="46">
        <v>4330788.0199999996</v>
      </c>
      <c r="J49" s="46">
        <v>4245383.4800000004</v>
      </c>
      <c r="K49" s="47" t="s">
        <v>188</v>
      </c>
      <c r="L49" s="47" t="s">
        <v>101</v>
      </c>
      <c r="M49" s="48" t="s">
        <v>233</v>
      </c>
      <c r="N49" s="49" t="s">
        <v>233</v>
      </c>
      <c r="O49" s="47" t="s">
        <v>101</v>
      </c>
      <c r="P49" s="49" t="s">
        <v>234</v>
      </c>
      <c r="Q49" s="49" t="s">
        <v>235</v>
      </c>
      <c r="R49" s="47">
        <v>300</v>
      </c>
      <c r="S49" s="44">
        <v>300</v>
      </c>
      <c r="T49" s="62">
        <f t="shared" si="3"/>
        <v>0.37333333333333335</v>
      </c>
      <c r="U49" s="71">
        <v>112</v>
      </c>
      <c r="V49" s="71">
        <v>300</v>
      </c>
      <c r="W49" s="63" t="s">
        <v>236</v>
      </c>
    </row>
    <row r="50" spans="1:23" ht="45" x14ac:dyDescent="0.2">
      <c r="A50" s="67" t="s">
        <v>290</v>
      </c>
      <c r="B50" s="47" t="s">
        <v>298</v>
      </c>
      <c r="C50" s="43" t="s">
        <v>217</v>
      </c>
      <c r="D50" s="44" t="s">
        <v>237</v>
      </c>
      <c r="E50" s="45" t="s">
        <v>84</v>
      </c>
      <c r="F50" s="46">
        <v>15621546.9</v>
      </c>
      <c r="G50" s="46">
        <v>29743011.77</v>
      </c>
      <c r="H50" s="46">
        <v>9838738.0600000005</v>
      </c>
      <c r="I50" s="46">
        <v>9838738.0600000005</v>
      </c>
      <c r="J50" s="46">
        <v>9752179.3300000001</v>
      </c>
      <c r="K50" s="47" t="s">
        <v>188</v>
      </c>
      <c r="L50" s="47" t="s">
        <v>101</v>
      </c>
      <c r="M50" s="48" t="s">
        <v>238</v>
      </c>
      <c r="N50" s="49" t="s">
        <v>238</v>
      </c>
      <c r="O50" s="47" t="s">
        <v>101</v>
      </c>
      <c r="P50" s="49" t="s">
        <v>239</v>
      </c>
      <c r="Q50" s="49" t="s">
        <v>240</v>
      </c>
      <c r="R50" s="47">
        <v>5376000</v>
      </c>
      <c r="S50" s="44">
        <v>5376000</v>
      </c>
      <c r="T50" s="62">
        <f t="shared" si="3"/>
        <v>0.59653738839285719</v>
      </c>
      <c r="U50" s="70">
        <v>3206985</v>
      </c>
      <c r="V50" s="70">
        <v>5376000</v>
      </c>
      <c r="W50" s="63" t="s">
        <v>95</v>
      </c>
    </row>
    <row r="51" spans="1:23" ht="67.5" x14ac:dyDescent="0.2">
      <c r="A51" s="67" t="s">
        <v>290</v>
      </c>
      <c r="B51" s="47" t="s">
        <v>298</v>
      </c>
      <c r="C51" s="43" t="s">
        <v>217</v>
      </c>
      <c r="D51" s="44" t="s">
        <v>237</v>
      </c>
      <c r="E51" s="45" t="s">
        <v>84</v>
      </c>
      <c r="F51" s="46">
        <v>15621546.9</v>
      </c>
      <c r="G51" s="46">
        <v>29743011.77</v>
      </c>
      <c r="H51" s="46">
        <v>9838738.0600000005</v>
      </c>
      <c r="I51" s="46">
        <v>9838738.0600000005</v>
      </c>
      <c r="J51" s="46">
        <v>9752179.3300000001</v>
      </c>
      <c r="K51" s="47" t="s">
        <v>85</v>
      </c>
      <c r="L51" s="47" t="s">
        <v>101</v>
      </c>
      <c r="M51" s="48" t="s">
        <v>241</v>
      </c>
      <c r="N51" s="49" t="s">
        <v>241</v>
      </c>
      <c r="O51" s="47" t="s">
        <v>101</v>
      </c>
      <c r="P51" s="49" t="s">
        <v>242</v>
      </c>
      <c r="Q51" s="49" t="s">
        <v>243</v>
      </c>
      <c r="R51" s="47">
        <v>48</v>
      </c>
      <c r="S51" s="44">
        <v>48</v>
      </c>
      <c r="T51" s="62">
        <f t="shared" si="3"/>
        <v>1</v>
      </c>
      <c r="U51" s="70">
        <v>48</v>
      </c>
      <c r="V51" s="70">
        <v>48</v>
      </c>
      <c r="W51" s="63" t="s">
        <v>244</v>
      </c>
    </row>
    <row r="52" spans="1:23" ht="45" x14ac:dyDescent="0.2">
      <c r="A52" s="67" t="s">
        <v>290</v>
      </c>
      <c r="B52" s="47" t="s">
        <v>299</v>
      </c>
      <c r="C52" s="43" t="s">
        <v>245</v>
      </c>
      <c r="D52" s="44" t="s">
        <v>237</v>
      </c>
      <c r="E52" s="45" t="s">
        <v>84</v>
      </c>
      <c r="F52" s="46">
        <v>24935474.809999999</v>
      </c>
      <c r="G52" s="46">
        <v>27502424.66</v>
      </c>
      <c r="H52" s="46">
        <v>23536886.550000001</v>
      </c>
      <c r="I52" s="46">
        <v>23536886.550000001</v>
      </c>
      <c r="J52" s="46">
        <v>23154151.370000001</v>
      </c>
      <c r="K52" s="47" t="s">
        <v>85</v>
      </c>
      <c r="L52" s="47" t="s">
        <v>27</v>
      </c>
      <c r="M52" s="48" t="s">
        <v>246</v>
      </c>
      <c r="N52" s="49" t="s">
        <v>246</v>
      </c>
      <c r="O52" s="47" t="s">
        <v>27</v>
      </c>
      <c r="P52" s="49" t="s">
        <v>324</v>
      </c>
      <c r="Q52" s="49" t="s">
        <v>247</v>
      </c>
      <c r="R52" s="47">
        <v>2500</v>
      </c>
      <c r="S52" s="44">
        <v>2500</v>
      </c>
      <c r="T52" s="62">
        <f t="shared" si="3"/>
        <v>1</v>
      </c>
      <c r="U52" s="58">
        <v>2589.75</v>
      </c>
      <c r="V52" s="59">
        <v>2589.75</v>
      </c>
      <c r="W52" s="54" t="s">
        <v>143</v>
      </c>
    </row>
    <row r="53" spans="1:23" ht="56.25" x14ac:dyDescent="0.2">
      <c r="A53" s="67" t="s">
        <v>290</v>
      </c>
      <c r="B53" s="47" t="s">
        <v>299</v>
      </c>
      <c r="C53" s="43" t="s">
        <v>245</v>
      </c>
      <c r="D53" s="44" t="s">
        <v>237</v>
      </c>
      <c r="E53" s="45" t="s">
        <v>84</v>
      </c>
      <c r="F53" s="46">
        <v>24935474.809999999</v>
      </c>
      <c r="G53" s="46">
        <v>27502424.66</v>
      </c>
      <c r="H53" s="46">
        <v>23536886.550000001</v>
      </c>
      <c r="I53" s="46">
        <v>23536886.550000001</v>
      </c>
      <c r="J53" s="46">
        <v>23154151.370000001</v>
      </c>
      <c r="K53" s="47" t="s">
        <v>85</v>
      </c>
      <c r="L53" s="47" t="s">
        <v>91</v>
      </c>
      <c r="M53" s="48" t="s">
        <v>248</v>
      </c>
      <c r="N53" s="49" t="s">
        <v>248</v>
      </c>
      <c r="O53" s="47" t="s">
        <v>91</v>
      </c>
      <c r="P53" s="49" t="s">
        <v>249</v>
      </c>
      <c r="Q53" s="49" t="s">
        <v>250</v>
      </c>
      <c r="R53" s="47">
        <v>4200</v>
      </c>
      <c r="S53" s="44">
        <v>4200</v>
      </c>
      <c r="T53" s="62">
        <f t="shared" si="3"/>
        <v>1</v>
      </c>
      <c r="U53" s="58">
        <v>4200</v>
      </c>
      <c r="V53" s="59">
        <v>4200</v>
      </c>
      <c r="W53" s="54" t="s">
        <v>236</v>
      </c>
    </row>
    <row r="54" spans="1:23" ht="45" x14ac:dyDescent="0.2">
      <c r="A54" s="67" t="s">
        <v>290</v>
      </c>
      <c r="B54" s="47" t="s">
        <v>299</v>
      </c>
      <c r="C54" s="43" t="s">
        <v>245</v>
      </c>
      <c r="D54" s="44" t="s">
        <v>237</v>
      </c>
      <c r="E54" s="45" t="s">
        <v>84</v>
      </c>
      <c r="F54" s="46">
        <v>24935474.809999999</v>
      </c>
      <c r="G54" s="46">
        <v>27502424.66</v>
      </c>
      <c r="H54" s="46">
        <v>23536886.550000001</v>
      </c>
      <c r="I54" s="46">
        <v>23536886.550000001</v>
      </c>
      <c r="J54" s="46">
        <v>23154151.370000001</v>
      </c>
      <c r="K54" s="47" t="s">
        <v>85</v>
      </c>
      <c r="L54" s="47" t="s">
        <v>96</v>
      </c>
      <c r="M54" s="48" t="s">
        <v>251</v>
      </c>
      <c r="N54" s="49" t="s">
        <v>251</v>
      </c>
      <c r="O54" s="47" t="s">
        <v>96</v>
      </c>
      <c r="P54" s="49" t="s">
        <v>252</v>
      </c>
      <c r="Q54" s="49" t="s">
        <v>253</v>
      </c>
      <c r="R54" s="47">
        <v>2.5</v>
      </c>
      <c r="S54" s="44">
        <v>2500</v>
      </c>
      <c r="T54" s="62">
        <f t="shared" si="3"/>
        <v>1.0320000000000001E-2</v>
      </c>
      <c r="U54" s="53">
        <v>2.58</v>
      </c>
      <c r="V54" s="56">
        <v>250</v>
      </c>
      <c r="W54" s="54" t="s">
        <v>254</v>
      </c>
    </row>
    <row r="55" spans="1:23" ht="45" x14ac:dyDescent="0.2">
      <c r="A55" s="67" t="s">
        <v>290</v>
      </c>
      <c r="B55" s="47" t="s">
        <v>299</v>
      </c>
      <c r="C55" s="43" t="s">
        <v>245</v>
      </c>
      <c r="D55" s="44" t="s">
        <v>237</v>
      </c>
      <c r="E55" s="45" t="s">
        <v>84</v>
      </c>
      <c r="F55" s="46">
        <v>24935474.809999999</v>
      </c>
      <c r="G55" s="46">
        <v>27502424.66</v>
      </c>
      <c r="H55" s="46">
        <v>23536886.550000001</v>
      </c>
      <c r="I55" s="46">
        <v>23536886.550000001</v>
      </c>
      <c r="J55" s="46">
        <v>23154151.370000001</v>
      </c>
      <c r="K55" s="47" t="s">
        <v>85</v>
      </c>
      <c r="L55" s="47" t="s">
        <v>96</v>
      </c>
      <c r="M55" s="48" t="s">
        <v>255</v>
      </c>
      <c r="N55" s="49" t="s">
        <v>255</v>
      </c>
      <c r="O55" s="47" t="s">
        <v>96</v>
      </c>
      <c r="P55" s="49" t="s">
        <v>256</v>
      </c>
      <c r="Q55" s="49" t="s">
        <v>257</v>
      </c>
      <c r="R55" s="47">
        <v>300</v>
      </c>
      <c r="S55" s="44">
        <v>300</v>
      </c>
      <c r="T55" s="62">
        <f t="shared" si="3"/>
        <v>1.0333333333333334</v>
      </c>
      <c r="U55" s="53">
        <v>310</v>
      </c>
      <c r="V55" s="56">
        <v>300</v>
      </c>
      <c r="W55" s="54" t="s">
        <v>258</v>
      </c>
    </row>
    <row r="56" spans="1:23" ht="45" x14ac:dyDescent="0.2">
      <c r="A56" s="67" t="s">
        <v>290</v>
      </c>
      <c r="B56" s="47" t="s">
        <v>299</v>
      </c>
      <c r="C56" s="43" t="s">
        <v>245</v>
      </c>
      <c r="D56" s="44" t="s">
        <v>237</v>
      </c>
      <c r="E56" s="45" t="s">
        <v>84</v>
      </c>
      <c r="F56" s="46">
        <v>24935474.809999999</v>
      </c>
      <c r="G56" s="46">
        <v>27502424.66</v>
      </c>
      <c r="H56" s="46">
        <v>23536886.550000001</v>
      </c>
      <c r="I56" s="46">
        <v>23536886.550000001</v>
      </c>
      <c r="J56" s="46">
        <v>23154151.370000001</v>
      </c>
      <c r="K56" s="47" t="s">
        <v>85</v>
      </c>
      <c r="L56" s="47" t="s">
        <v>96</v>
      </c>
      <c r="M56" s="48" t="s">
        <v>259</v>
      </c>
      <c r="N56" s="49" t="s">
        <v>259</v>
      </c>
      <c r="O56" s="47" t="s">
        <v>96</v>
      </c>
      <c r="P56" s="49" t="s">
        <v>260</v>
      </c>
      <c r="Q56" s="49" t="s">
        <v>261</v>
      </c>
      <c r="R56" s="47">
        <v>250</v>
      </c>
      <c r="S56" s="44">
        <v>250</v>
      </c>
      <c r="T56" s="62">
        <f t="shared" si="3"/>
        <v>1.032</v>
      </c>
      <c r="U56" s="53">
        <v>258</v>
      </c>
      <c r="V56" s="56">
        <v>250</v>
      </c>
      <c r="W56" s="54" t="s">
        <v>254</v>
      </c>
    </row>
    <row r="57" spans="1:23" ht="45" x14ac:dyDescent="0.2">
      <c r="A57" s="67" t="s">
        <v>290</v>
      </c>
      <c r="B57" s="47" t="s">
        <v>299</v>
      </c>
      <c r="C57" s="43" t="s">
        <v>245</v>
      </c>
      <c r="D57" s="44" t="s">
        <v>237</v>
      </c>
      <c r="E57" s="45" t="s">
        <v>84</v>
      </c>
      <c r="F57" s="46">
        <v>24935474.809999999</v>
      </c>
      <c r="G57" s="46">
        <v>27502424.66</v>
      </c>
      <c r="H57" s="46">
        <v>23536886.550000001</v>
      </c>
      <c r="I57" s="46">
        <v>23536886.550000001</v>
      </c>
      <c r="J57" s="46">
        <v>23154151.370000001</v>
      </c>
      <c r="K57" s="47" t="s">
        <v>85</v>
      </c>
      <c r="L57" s="47" t="s">
        <v>101</v>
      </c>
      <c r="M57" s="48" t="s">
        <v>262</v>
      </c>
      <c r="N57" s="49" t="s">
        <v>262</v>
      </c>
      <c r="O57" s="47" t="s">
        <v>101</v>
      </c>
      <c r="P57" s="49" t="s">
        <v>263</v>
      </c>
      <c r="Q57" s="49" t="s">
        <v>264</v>
      </c>
      <c r="R57" s="47">
        <v>250</v>
      </c>
      <c r="S57" s="44">
        <v>250</v>
      </c>
      <c r="T57" s="62">
        <f t="shared" si="3"/>
        <v>1.032</v>
      </c>
      <c r="U57" s="53">
        <v>258</v>
      </c>
      <c r="V57" s="56">
        <v>250</v>
      </c>
      <c r="W57" s="54" t="s">
        <v>254</v>
      </c>
    </row>
    <row r="58" spans="1:23" ht="45" x14ac:dyDescent="0.2">
      <c r="A58" s="67" t="s">
        <v>290</v>
      </c>
      <c r="B58" s="47" t="s">
        <v>299</v>
      </c>
      <c r="C58" s="43" t="s">
        <v>245</v>
      </c>
      <c r="D58" s="44" t="s">
        <v>237</v>
      </c>
      <c r="E58" s="45" t="s">
        <v>84</v>
      </c>
      <c r="F58" s="46">
        <v>24935474.809999999</v>
      </c>
      <c r="G58" s="46">
        <v>27502424.66</v>
      </c>
      <c r="H58" s="46">
        <v>23536886.550000001</v>
      </c>
      <c r="I58" s="46">
        <v>23536886.550000001</v>
      </c>
      <c r="J58" s="46">
        <v>23154151.370000001</v>
      </c>
      <c r="K58" s="47" t="s">
        <v>85</v>
      </c>
      <c r="L58" s="47" t="s">
        <v>101</v>
      </c>
      <c r="M58" s="48" t="s">
        <v>265</v>
      </c>
      <c r="N58" s="49" t="s">
        <v>265</v>
      </c>
      <c r="O58" s="47" t="s">
        <v>101</v>
      </c>
      <c r="P58" s="49" t="s">
        <v>325</v>
      </c>
      <c r="Q58" s="49" t="s">
        <v>326</v>
      </c>
      <c r="R58" s="47">
        <v>52</v>
      </c>
      <c r="S58" s="44">
        <v>52</v>
      </c>
      <c r="T58" s="62">
        <f t="shared" si="3"/>
        <v>1</v>
      </c>
      <c r="U58" s="53">
        <v>52</v>
      </c>
      <c r="V58" s="56">
        <v>52</v>
      </c>
      <c r="W58" s="54" t="s">
        <v>258</v>
      </c>
    </row>
    <row r="59" spans="1:23" ht="45" x14ac:dyDescent="0.2">
      <c r="A59" s="67" t="s">
        <v>290</v>
      </c>
      <c r="B59" s="47" t="s">
        <v>300</v>
      </c>
      <c r="C59" s="43" t="s">
        <v>266</v>
      </c>
      <c r="D59" s="44" t="s">
        <v>83</v>
      </c>
      <c r="E59" s="45" t="s">
        <v>84</v>
      </c>
      <c r="F59" s="46">
        <v>21229759.699999999</v>
      </c>
      <c r="G59" s="46">
        <v>22796197.550000001</v>
      </c>
      <c r="H59" s="46">
        <v>19423716.969999999</v>
      </c>
      <c r="I59" s="46">
        <v>19423716.969999999</v>
      </c>
      <c r="J59" s="46">
        <v>18953061.5</v>
      </c>
      <c r="K59" s="47" t="s">
        <v>85</v>
      </c>
      <c r="L59" s="47" t="s">
        <v>96</v>
      </c>
      <c r="M59" s="48" t="s">
        <v>267</v>
      </c>
      <c r="N59" s="48" t="s">
        <v>267</v>
      </c>
      <c r="O59" s="47" t="s">
        <v>96</v>
      </c>
      <c r="P59" s="49" t="s">
        <v>268</v>
      </c>
      <c r="Q59" s="49" t="s">
        <v>269</v>
      </c>
      <c r="R59" s="47">
        <v>1170</v>
      </c>
      <c r="S59" s="47">
        <v>1312</v>
      </c>
      <c r="T59" s="62">
        <f t="shared" si="3"/>
        <v>1.3871794871794871</v>
      </c>
      <c r="U59" s="53">
        <v>1623</v>
      </c>
      <c r="V59" s="56">
        <v>1170</v>
      </c>
      <c r="W59" s="54" t="s">
        <v>270</v>
      </c>
    </row>
    <row r="60" spans="1:23" ht="45" x14ac:dyDescent="0.2">
      <c r="A60" s="67" t="s">
        <v>290</v>
      </c>
      <c r="B60" s="47" t="s">
        <v>300</v>
      </c>
      <c r="C60" s="43" t="s">
        <v>266</v>
      </c>
      <c r="D60" s="44" t="s">
        <v>83</v>
      </c>
      <c r="E60" s="45" t="s">
        <v>84</v>
      </c>
      <c r="F60" s="46">
        <v>21229759.699999999</v>
      </c>
      <c r="G60" s="46">
        <v>22796197.550000001</v>
      </c>
      <c r="H60" s="46">
        <v>19423716.969999999</v>
      </c>
      <c r="I60" s="46">
        <v>19423716.969999999</v>
      </c>
      <c r="J60" s="46">
        <v>18953061.5</v>
      </c>
      <c r="K60" s="47" t="s">
        <v>85</v>
      </c>
      <c r="L60" s="47" t="s">
        <v>101</v>
      </c>
      <c r="M60" s="48" t="s">
        <v>271</v>
      </c>
      <c r="N60" s="48" t="s">
        <v>271</v>
      </c>
      <c r="O60" s="47" t="s">
        <v>101</v>
      </c>
      <c r="P60" s="49" t="s">
        <v>272</v>
      </c>
      <c r="Q60" s="49" t="s">
        <v>273</v>
      </c>
      <c r="R60" s="47">
        <v>76</v>
      </c>
      <c r="S60" s="47">
        <v>76</v>
      </c>
      <c r="T60" s="62">
        <f t="shared" si="3"/>
        <v>1</v>
      </c>
      <c r="U60" s="53">
        <v>76</v>
      </c>
      <c r="V60" s="56">
        <v>76</v>
      </c>
      <c r="W60" s="54" t="s">
        <v>270</v>
      </c>
    </row>
    <row r="61" spans="1:23" ht="45" x14ac:dyDescent="0.2">
      <c r="A61" s="67" t="s">
        <v>290</v>
      </c>
      <c r="B61" s="47" t="s">
        <v>300</v>
      </c>
      <c r="C61" s="43" t="s">
        <v>266</v>
      </c>
      <c r="D61" s="44" t="s">
        <v>83</v>
      </c>
      <c r="E61" s="45" t="s">
        <v>84</v>
      </c>
      <c r="F61" s="46">
        <v>21229759.699999999</v>
      </c>
      <c r="G61" s="46">
        <v>22796197.550000001</v>
      </c>
      <c r="H61" s="46">
        <v>19423716.969999999</v>
      </c>
      <c r="I61" s="46">
        <v>19423716.969999999</v>
      </c>
      <c r="J61" s="46">
        <v>18953061.5</v>
      </c>
      <c r="K61" s="47" t="s">
        <v>85</v>
      </c>
      <c r="L61" s="47" t="s">
        <v>101</v>
      </c>
      <c r="M61" s="48" t="s">
        <v>274</v>
      </c>
      <c r="N61" s="48" t="s">
        <v>274</v>
      </c>
      <c r="O61" s="47" t="s">
        <v>101</v>
      </c>
      <c r="P61" s="49" t="s">
        <v>272</v>
      </c>
      <c r="Q61" s="49" t="s">
        <v>275</v>
      </c>
      <c r="R61" s="47">
        <v>14</v>
      </c>
      <c r="S61" s="47">
        <v>14</v>
      </c>
      <c r="T61" s="62">
        <f t="shared" si="3"/>
        <v>1.0714285714285714</v>
      </c>
      <c r="U61" s="53">
        <v>15</v>
      </c>
      <c r="V61" s="56">
        <v>14</v>
      </c>
      <c r="W61" s="54" t="s">
        <v>270</v>
      </c>
    </row>
    <row r="62" spans="1:23" ht="45" x14ac:dyDescent="0.2">
      <c r="A62" s="67" t="s">
        <v>290</v>
      </c>
      <c r="B62" s="47" t="s">
        <v>300</v>
      </c>
      <c r="C62" s="43" t="s">
        <v>266</v>
      </c>
      <c r="D62" s="44" t="s">
        <v>83</v>
      </c>
      <c r="E62" s="45" t="s">
        <v>84</v>
      </c>
      <c r="F62" s="46">
        <v>21229759.699999999</v>
      </c>
      <c r="G62" s="46">
        <v>22796197.550000001</v>
      </c>
      <c r="H62" s="46">
        <v>19423716.969999999</v>
      </c>
      <c r="I62" s="46">
        <v>19423716.969999999</v>
      </c>
      <c r="J62" s="46">
        <v>18953061.5</v>
      </c>
      <c r="K62" s="47" t="s">
        <v>85</v>
      </c>
      <c r="L62" s="47" t="s">
        <v>101</v>
      </c>
      <c r="M62" s="48" t="s">
        <v>276</v>
      </c>
      <c r="N62" s="48" t="s">
        <v>276</v>
      </c>
      <c r="O62" s="47" t="s">
        <v>101</v>
      </c>
      <c r="P62" s="49" t="s">
        <v>272</v>
      </c>
      <c r="Q62" s="49" t="s">
        <v>277</v>
      </c>
      <c r="R62" s="47">
        <v>75</v>
      </c>
      <c r="S62" s="47">
        <v>75</v>
      </c>
      <c r="T62" s="62">
        <f t="shared" si="3"/>
        <v>1.0133333333333334</v>
      </c>
      <c r="U62" s="53">
        <v>76</v>
      </c>
      <c r="V62" s="56">
        <v>75</v>
      </c>
      <c r="W62" s="54" t="s">
        <v>270</v>
      </c>
    </row>
    <row r="63" spans="1:23" ht="45" x14ac:dyDescent="0.2">
      <c r="A63" s="67" t="s">
        <v>290</v>
      </c>
      <c r="B63" s="47" t="s">
        <v>300</v>
      </c>
      <c r="C63" s="43" t="s">
        <v>266</v>
      </c>
      <c r="D63" s="44" t="s">
        <v>83</v>
      </c>
      <c r="E63" s="45" t="s">
        <v>84</v>
      </c>
      <c r="F63" s="46">
        <v>21229759.699999999</v>
      </c>
      <c r="G63" s="46">
        <v>22796197.550000001</v>
      </c>
      <c r="H63" s="46">
        <v>19423716.969999999</v>
      </c>
      <c r="I63" s="46">
        <v>19423716.969999999</v>
      </c>
      <c r="J63" s="46">
        <v>18953061.5</v>
      </c>
      <c r="K63" s="47" t="s">
        <v>85</v>
      </c>
      <c r="L63" s="47" t="s">
        <v>101</v>
      </c>
      <c r="M63" s="48" t="s">
        <v>278</v>
      </c>
      <c r="N63" s="48" t="s">
        <v>278</v>
      </c>
      <c r="O63" s="47" t="s">
        <v>101</v>
      </c>
      <c r="P63" s="49" t="s">
        <v>279</v>
      </c>
      <c r="Q63" s="49" t="s">
        <v>280</v>
      </c>
      <c r="R63" s="47">
        <v>10</v>
      </c>
      <c r="S63" s="47">
        <v>10</v>
      </c>
      <c r="T63" s="62">
        <f t="shared" si="3"/>
        <v>1.4</v>
      </c>
      <c r="U63" s="53">
        <v>14</v>
      </c>
      <c r="V63" s="56">
        <v>10</v>
      </c>
      <c r="W63" s="54" t="s">
        <v>281</v>
      </c>
    </row>
    <row r="64" spans="1:23" ht="45" x14ac:dyDescent="0.2">
      <c r="A64" s="67" t="s">
        <v>290</v>
      </c>
      <c r="B64" s="47" t="s">
        <v>300</v>
      </c>
      <c r="C64" s="43" t="s">
        <v>266</v>
      </c>
      <c r="D64" s="44" t="s">
        <v>83</v>
      </c>
      <c r="E64" s="45" t="s">
        <v>84</v>
      </c>
      <c r="F64" s="46">
        <v>21229759.699999999</v>
      </c>
      <c r="G64" s="46">
        <v>22796197.550000001</v>
      </c>
      <c r="H64" s="46">
        <v>19423716.969999999</v>
      </c>
      <c r="I64" s="46">
        <v>19423716.969999999</v>
      </c>
      <c r="J64" s="46">
        <v>18953061.5</v>
      </c>
      <c r="K64" s="47" t="s">
        <v>85</v>
      </c>
      <c r="L64" s="47" t="s">
        <v>101</v>
      </c>
      <c r="M64" s="48" t="s">
        <v>282</v>
      </c>
      <c r="N64" s="48" t="s">
        <v>282</v>
      </c>
      <c r="O64" s="47" t="s">
        <v>101</v>
      </c>
      <c r="P64" s="49" t="s">
        <v>272</v>
      </c>
      <c r="Q64" s="49" t="s">
        <v>273</v>
      </c>
      <c r="R64" s="47">
        <v>60</v>
      </c>
      <c r="S64" s="47">
        <v>70</v>
      </c>
      <c r="T64" s="62">
        <f t="shared" si="3"/>
        <v>1.3833333333333333</v>
      </c>
      <c r="U64" s="53">
        <v>83</v>
      </c>
      <c r="V64" s="56">
        <v>60</v>
      </c>
      <c r="W64" s="54" t="s">
        <v>270</v>
      </c>
    </row>
    <row r="65" spans="1:23" ht="45" x14ac:dyDescent="0.2">
      <c r="A65" s="67" t="s">
        <v>290</v>
      </c>
      <c r="B65" s="47" t="s">
        <v>300</v>
      </c>
      <c r="C65" s="43" t="s">
        <v>266</v>
      </c>
      <c r="D65" s="44" t="s">
        <v>83</v>
      </c>
      <c r="E65" s="45" t="s">
        <v>84</v>
      </c>
      <c r="F65" s="46">
        <v>21229759.699999999</v>
      </c>
      <c r="G65" s="46">
        <v>22796197.550000001</v>
      </c>
      <c r="H65" s="46">
        <v>19423716.969999999</v>
      </c>
      <c r="I65" s="46">
        <v>19423716.969999999</v>
      </c>
      <c r="J65" s="46">
        <v>18953061.5</v>
      </c>
      <c r="K65" s="47" t="s">
        <v>85</v>
      </c>
      <c r="L65" s="47" t="s">
        <v>101</v>
      </c>
      <c r="M65" s="48" t="s">
        <v>283</v>
      </c>
      <c r="N65" s="48" t="s">
        <v>283</v>
      </c>
      <c r="O65" s="47" t="s">
        <v>101</v>
      </c>
      <c r="P65" s="49" t="s">
        <v>284</v>
      </c>
      <c r="Q65" s="49" t="s">
        <v>285</v>
      </c>
      <c r="R65" s="47">
        <v>5</v>
      </c>
      <c r="S65" s="47">
        <v>5</v>
      </c>
      <c r="T65" s="62">
        <f t="shared" si="3"/>
        <v>1.6</v>
      </c>
      <c r="U65" s="53">
        <v>8</v>
      </c>
      <c r="V65" s="56">
        <v>5</v>
      </c>
      <c r="W65" s="54" t="s">
        <v>286</v>
      </c>
    </row>
    <row r="66" spans="1:23" ht="45" x14ac:dyDescent="0.2">
      <c r="A66" s="67" t="s">
        <v>290</v>
      </c>
      <c r="B66" s="47" t="s">
        <v>300</v>
      </c>
      <c r="C66" s="43" t="s">
        <v>266</v>
      </c>
      <c r="D66" s="44" t="s">
        <v>83</v>
      </c>
      <c r="E66" s="45" t="s">
        <v>84</v>
      </c>
      <c r="F66" s="46">
        <v>21229759.699999999</v>
      </c>
      <c r="G66" s="46">
        <v>22796197.550000001</v>
      </c>
      <c r="H66" s="46">
        <v>19423716.969999999</v>
      </c>
      <c r="I66" s="46">
        <v>19423716.969999999</v>
      </c>
      <c r="J66" s="46">
        <v>18953061.5</v>
      </c>
      <c r="K66" s="47" t="s">
        <v>85</v>
      </c>
      <c r="L66" s="47" t="s">
        <v>101</v>
      </c>
      <c r="M66" s="48" t="s">
        <v>287</v>
      </c>
      <c r="N66" s="48" t="s">
        <v>287</v>
      </c>
      <c r="O66" s="47" t="s">
        <v>101</v>
      </c>
      <c r="P66" s="49" t="s">
        <v>272</v>
      </c>
      <c r="Q66" s="49" t="s">
        <v>273</v>
      </c>
      <c r="R66" s="47">
        <v>580</v>
      </c>
      <c r="S66" s="47">
        <v>580</v>
      </c>
      <c r="T66" s="57">
        <f t="shared" ref="T66:T67" si="4">U66/R66</f>
        <v>0.98620689655172411</v>
      </c>
      <c r="U66" s="53">
        <v>572</v>
      </c>
      <c r="V66" s="56">
        <v>580</v>
      </c>
      <c r="W66" s="54" t="s">
        <v>270</v>
      </c>
    </row>
    <row r="67" spans="1:23" ht="45" x14ac:dyDescent="0.2">
      <c r="A67" s="67" t="s">
        <v>290</v>
      </c>
      <c r="B67" s="47" t="s">
        <v>300</v>
      </c>
      <c r="C67" s="43" t="s">
        <v>266</v>
      </c>
      <c r="D67" s="44" t="s">
        <v>83</v>
      </c>
      <c r="E67" s="45" t="s">
        <v>84</v>
      </c>
      <c r="F67" s="46">
        <v>21229759.699999999</v>
      </c>
      <c r="G67" s="46">
        <v>22796197.550000001</v>
      </c>
      <c r="H67" s="46">
        <v>19423716.969999999</v>
      </c>
      <c r="I67" s="46">
        <v>19423716.969999999</v>
      </c>
      <c r="J67" s="46">
        <v>18953061.5</v>
      </c>
      <c r="K67" s="47" t="s">
        <v>85</v>
      </c>
      <c r="L67" s="47" t="s">
        <v>101</v>
      </c>
      <c r="M67" s="48" t="s">
        <v>288</v>
      </c>
      <c r="N67" s="48" t="s">
        <v>288</v>
      </c>
      <c r="O67" s="47" t="s">
        <v>101</v>
      </c>
      <c r="P67" s="49" t="s">
        <v>272</v>
      </c>
      <c r="Q67" s="49" t="s">
        <v>273</v>
      </c>
      <c r="R67" s="47">
        <v>350</v>
      </c>
      <c r="S67" s="47">
        <v>350</v>
      </c>
      <c r="T67" s="57">
        <f t="shared" si="4"/>
        <v>2.2257142857142855</v>
      </c>
      <c r="U67" s="53">
        <v>779</v>
      </c>
      <c r="V67" s="56">
        <v>350</v>
      </c>
      <c r="W67" s="54" t="s">
        <v>270</v>
      </c>
    </row>
    <row r="68" spans="1:23" x14ac:dyDescent="0.2">
      <c r="U68" s="64"/>
      <c r="W68" s="65"/>
    </row>
    <row r="69" spans="1:23" x14ac:dyDescent="0.2">
      <c r="C69" s="66" t="s">
        <v>289</v>
      </c>
      <c r="W69" s="65"/>
    </row>
    <row r="70" spans="1:23" x14ac:dyDescent="0.2">
      <c r="C70" s="66"/>
      <c r="W70" s="65"/>
    </row>
    <row r="71" spans="1:23" x14ac:dyDescent="0.2">
      <c r="C71" s="66"/>
      <c r="W71" s="65"/>
    </row>
    <row r="72" spans="1:23" x14ac:dyDescent="0.2">
      <c r="W72" s="65"/>
    </row>
  </sheetData>
  <pageMargins left="0.27559055118110237" right="0.27559055118110237" top="0.57999999999999996" bottom="0.74803149606299213" header="0.31496062992125984" footer="0.31496062992125984"/>
  <pageSetup paperSize="300" scale="50" fitToHeight="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A2" sqref="A2"/>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71</v>
      </c>
    </row>
    <row r="4" spans="1:2" ht="15.75" x14ac:dyDescent="0.2">
      <c r="A4" s="5" t="s">
        <v>75</v>
      </c>
      <c r="B4" s="5" t="s">
        <v>0</v>
      </c>
    </row>
    <row r="5" spans="1:2" ht="47.25" x14ac:dyDescent="0.2">
      <c r="A5" s="24">
        <v>1</v>
      </c>
      <c r="B5" s="4" t="s">
        <v>72</v>
      </c>
    </row>
    <row r="6" spans="1:2" ht="47.25" x14ac:dyDescent="0.2">
      <c r="A6" s="24">
        <v>2</v>
      </c>
      <c r="B6" s="4" t="s">
        <v>73</v>
      </c>
    </row>
    <row r="7" spans="1:2" ht="31.5" x14ac:dyDescent="0.2">
      <c r="A7" s="24">
        <v>3</v>
      </c>
      <c r="B7" s="4" t="s">
        <v>76</v>
      </c>
    </row>
    <row r="8" spans="1:2" ht="47.25" x14ac:dyDescent="0.2">
      <c r="A8" s="24">
        <v>4</v>
      </c>
      <c r="B8" s="4" t="s">
        <v>74</v>
      </c>
    </row>
    <row r="9" spans="1:2" ht="15.75" x14ac:dyDescent="0.2">
      <c r="A9" s="24">
        <v>5</v>
      </c>
      <c r="B9" s="4" t="s">
        <v>52</v>
      </c>
    </row>
    <row r="10" spans="1:2" ht="78.75" x14ac:dyDescent="0.2">
      <c r="A10" s="24">
        <v>6</v>
      </c>
      <c r="B10" s="4" t="s">
        <v>70</v>
      </c>
    </row>
    <row r="11" spans="1:2" ht="78.75" x14ac:dyDescent="0.2">
      <c r="A11" s="24">
        <v>7</v>
      </c>
      <c r="B11" s="4" t="s">
        <v>58</v>
      </c>
    </row>
    <row r="12" spans="1:2" ht="78.75" x14ac:dyDescent="0.2">
      <c r="A12" s="24">
        <v>8</v>
      </c>
      <c r="B12" s="4" t="s">
        <v>60</v>
      </c>
    </row>
    <row r="13" spans="1:2" ht="78.75" x14ac:dyDescent="0.2">
      <c r="A13" s="24">
        <v>9</v>
      </c>
      <c r="B13" s="4" t="s">
        <v>59</v>
      </c>
    </row>
    <row r="14" spans="1:2" ht="78.75" x14ac:dyDescent="0.2">
      <c r="A14" s="24">
        <v>10</v>
      </c>
      <c r="B14" s="4" t="s">
        <v>61</v>
      </c>
    </row>
    <row r="15" spans="1:2" ht="15.75" x14ac:dyDescent="0.2">
      <c r="A15" s="24">
        <v>11</v>
      </c>
      <c r="B15" s="4" t="s">
        <v>77</v>
      </c>
    </row>
    <row r="16" spans="1:2" ht="15.75" x14ac:dyDescent="0.2">
      <c r="A16" s="24">
        <v>12</v>
      </c>
      <c r="B16" s="4" t="s">
        <v>62</v>
      </c>
    </row>
    <row r="17" spans="1:2" ht="15.75" x14ac:dyDescent="0.2">
      <c r="A17" s="24">
        <v>13</v>
      </c>
      <c r="B17" s="4" t="s">
        <v>63</v>
      </c>
    </row>
    <row r="18" spans="1:2" ht="63" x14ac:dyDescent="0.2">
      <c r="A18" s="24">
        <v>14</v>
      </c>
      <c r="B18" s="4" t="s">
        <v>78</v>
      </c>
    </row>
    <row r="19" spans="1:2" ht="15.75" x14ac:dyDescent="0.2">
      <c r="A19" s="24">
        <v>15</v>
      </c>
      <c r="B19" s="4" t="s">
        <v>53</v>
      </c>
    </row>
    <row r="20" spans="1:2" ht="15.75" x14ac:dyDescent="0.2">
      <c r="A20" s="24">
        <v>16</v>
      </c>
      <c r="B20" s="4" t="s">
        <v>54</v>
      </c>
    </row>
    <row r="21" spans="1:2" ht="15.75" x14ac:dyDescent="0.2">
      <c r="A21" s="24">
        <v>17</v>
      </c>
      <c r="B21" s="4" t="s">
        <v>64</v>
      </c>
    </row>
    <row r="22" spans="1:2" ht="15.75" x14ac:dyDescent="0.2">
      <c r="A22" s="24">
        <v>18</v>
      </c>
      <c r="B22" s="6" t="s">
        <v>55</v>
      </c>
    </row>
    <row r="23" spans="1:2" ht="15.75" x14ac:dyDescent="0.2">
      <c r="A23" s="24">
        <v>19</v>
      </c>
      <c r="B23" s="6" t="s">
        <v>56</v>
      </c>
    </row>
    <row r="24" spans="1:2" ht="15.75" x14ac:dyDescent="0.2">
      <c r="A24" s="24">
        <v>20</v>
      </c>
      <c r="B24" s="6" t="s">
        <v>57</v>
      </c>
    </row>
    <row r="25" spans="1:2" ht="15.75" x14ac:dyDescent="0.2">
      <c r="A25" s="24">
        <v>21</v>
      </c>
      <c r="B25" s="6" t="s">
        <v>65</v>
      </c>
    </row>
    <row r="26" spans="1:2" ht="15.75" x14ac:dyDescent="0.2">
      <c r="A26" s="24">
        <v>22</v>
      </c>
      <c r="B26" s="6" t="s">
        <v>66</v>
      </c>
    </row>
    <row r="27" spans="1:2" ht="31.5" x14ac:dyDescent="0.2">
      <c r="A27" s="24">
        <v>23</v>
      </c>
      <c r="B27" s="4"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47</v>
      </c>
      <c r="C2" s="10" t="s">
        <v>28</v>
      </c>
      <c r="D2" s="9"/>
    </row>
    <row r="3" spans="1:4" ht="12" x14ac:dyDescent="0.2">
      <c r="A3" s="15" t="s">
        <v>5</v>
      </c>
      <c r="B3" s="15" t="s">
        <v>48</v>
      </c>
      <c r="C3" s="10" t="s">
        <v>29</v>
      </c>
      <c r="D3" s="9"/>
    </row>
    <row r="4" spans="1:4" ht="12" x14ac:dyDescent="0.2">
      <c r="A4" s="15" t="s">
        <v>6</v>
      </c>
      <c r="B4" s="15" t="s">
        <v>49</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INR</vt:lpstr>
      <vt:lpstr>Instructivo_INR</vt:lpstr>
      <vt:lpstr>Hoja1</vt:lpstr>
      <vt:lpstr>INR!Área_de_impresión</vt:lpstr>
      <vt:lpstr>INR!Títulos_a_imprimir</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Principal</cp:lastModifiedBy>
  <cp:lastPrinted>2023-01-31T07:36:31Z</cp:lastPrinted>
  <dcterms:created xsi:type="dcterms:W3CDTF">2014-10-22T05:35:08Z</dcterms:created>
  <dcterms:modified xsi:type="dcterms:W3CDTF">2023-01-31T07:36:40Z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